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7635" yWindow="-15" windowWidth="7680" windowHeight="8700" tabRatio="961" activeTab="1"/>
  </bookViews>
  <sheets>
    <sheet name="Cover" sheetId="12" r:id="rId1"/>
    <sheet name="OIC (Company)" sheetId="2" r:id="rId2"/>
    <sheet name="OIC (Contractors)" sheetId="40" r:id="rId3"/>
    <sheet name="OIO (Company)" sheetId="4" r:id="rId4"/>
    <sheet name="OIO (Contractors)" sheetId="30" r:id="rId5"/>
    <sheet name="PI (Company)" sheetId="15" r:id="rId6"/>
    <sheet name="OFI (Company)" sheetId="48" r:id="rId7"/>
    <sheet name="OFI (Contractors)" sheetId="49" r:id="rId8"/>
    <sheet name="SONFI (Company)" sheetId="47" r:id="rId9"/>
    <sheet name="SONFI (Contractors)" sheetId="46" r:id="rId10"/>
    <sheet name="+info" sheetId="39" r:id="rId11"/>
  </sheets>
  <definedNames>
    <definedName name="_xlnm.Print_Area" localSheetId="10">'+info'!$A$1:$B$19</definedName>
    <definedName name="_xlnm.Print_Area" localSheetId="0">Cover!$A$1:$G$46</definedName>
    <definedName name="_xlnm.Print_Area" localSheetId="6">'OFI (Company)'!$A$1:$R$44</definedName>
    <definedName name="_xlnm.Print_Area" localSheetId="7">'OFI (Contractors)'!$A$1:$R$44</definedName>
    <definedName name="_xlnm.Print_Area" localSheetId="1">'OIC (Company)'!$A$1:$Q$20</definedName>
    <definedName name="_xlnm.Print_Area" localSheetId="2">'OIC (Contractors)'!$A$1:$Q$20</definedName>
    <definedName name="_xlnm.Print_Area" localSheetId="3">'OIO (Company)'!$A$2:$Q$23</definedName>
    <definedName name="_xlnm.Print_Area" localSheetId="4">'OIO (Contractors)'!$A$2:$Q$26</definedName>
    <definedName name="_xlnm.Print_Area" localSheetId="5">'PI (Company)'!$A$1:$G$15</definedName>
    <definedName name="_xlnm.Print_Area" localSheetId="8">'SONFI (Company)'!$A$1:$R$44</definedName>
    <definedName name="_xlnm.Print_Area" localSheetId="9">'SONFI (Contractors)'!$A$1:$R$44</definedName>
  </definedNames>
  <calcPr calcId="144525"/>
</workbook>
</file>

<file path=xl/calcChain.xml><?xml version="1.0" encoding="utf-8"?>
<calcChain xmlns="http://schemas.openxmlformats.org/spreadsheetml/2006/main">
  <c r="H106" i="49" l="1"/>
  <c r="H100" i="49"/>
  <c r="H94" i="49"/>
  <c r="H88" i="49"/>
  <c r="H82" i="49"/>
  <c r="H76" i="49"/>
  <c r="H70" i="49"/>
  <c r="H65" i="49"/>
  <c r="H59" i="49"/>
  <c r="H13" i="49"/>
  <c r="H10" i="49"/>
  <c r="H106" i="48"/>
  <c r="H100" i="48"/>
  <c r="H94" i="48"/>
  <c r="H88" i="48"/>
  <c r="H82" i="48"/>
  <c r="H76" i="48"/>
  <c r="H70" i="48"/>
  <c r="H65" i="48"/>
  <c r="H59" i="48"/>
  <c r="H13" i="48"/>
  <c r="H10" i="48"/>
  <c r="H106" i="47"/>
  <c r="H100" i="47"/>
  <c r="H94" i="47"/>
  <c r="H88" i="47"/>
  <c r="H82" i="47"/>
  <c r="H76" i="47"/>
  <c r="H70" i="47"/>
  <c r="H65" i="47"/>
  <c r="H59" i="47"/>
  <c r="H13" i="47"/>
  <c r="H10" i="47"/>
  <c r="H106" i="46"/>
  <c r="H100" i="46"/>
  <c r="H94" i="46"/>
  <c r="H88" i="46"/>
  <c r="H82" i="46"/>
  <c r="H76" i="46"/>
  <c r="H70" i="46"/>
  <c r="H65" i="46"/>
  <c r="H59" i="46"/>
  <c r="H13" i="46"/>
  <c r="H10" i="46"/>
  <c r="C36" i="4"/>
  <c r="B26" i="4"/>
  <c r="C35" i="40"/>
  <c r="C36" i="40"/>
  <c r="C37" i="40"/>
  <c r="C38" i="40"/>
  <c r="C39" i="40"/>
  <c r="C40" i="40"/>
  <c r="C41" i="40"/>
  <c r="C34" i="40"/>
  <c r="C35" i="2"/>
  <c r="C36" i="2"/>
  <c r="C37" i="2"/>
  <c r="C38" i="2"/>
  <c r="C39" i="2"/>
  <c r="C40" i="2"/>
  <c r="C41" i="2"/>
  <c r="C34" i="2"/>
  <c r="E15" i="15"/>
  <c r="B15" i="15"/>
  <c r="S10" i="30"/>
  <c r="R10" i="30"/>
  <c r="R11" i="30"/>
  <c r="Q10" i="30"/>
  <c r="P10" i="30"/>
  <c r="P11" i="30"/>
  <c r="O10" i="30"/>
  <c r="N10" i="30"/>
  <c r="G10" i="30"/>
  <c r="S10" i="4"/>
  <c r="R10" i="4"/>
  <c r="Q10" i="4"/>
  <c r="P10" i="4"/>
  <c r="O10" i="4"/>
  <c r="O11" i="4"/>
  <c r="N10" i="4"/>
  <c r="G10" i="4"/>
  <c r="G11" i="4"/>
  <c r="M18" i="40"/>
  <c r="L18" i="40"/>
  <c r="K18" i="40"/>
  <c r="J18" i="40"/>
  <c r="I18" i="40"/>
  <c r="H18" i="40"/>
  <c r="F18" i="40"/>
  <c r="E18" i="40"/>
  <c r="D18" i="40"/>
  <c r="C18" i="40"/>
  <c r="R18" i="40"/>
  <c r="B18" i="40"/>
  <c r="S17" i="40"/>
  <c r="R17" i="40"/>
  <c r="Q17" i="40"/>
  <c r="P17" i="40"/>
  <c r="O17" i="40"/>
  <c r="N17" i="40"/>
  <c r="G17" i="40"/>
  <c r="I41" i="40"/>
  <c r="S16" i="40"/>
  <c r="R16" i="40"/>
  <c r="Q16" i="40"/>
  <c r="P16" i="40"/>
  <c r="O16" i="40"/>
  <c r="N16" i="40"/>
  <c r="G16" i="40"/>
  <c r="S15" i="40"/>
  <c r="R15" i="40"/>
  <c r="Q15" i="40"/>
  <c r="P15" i="40"/>
  <c r="O15" i="40"/>
  <c r="N15" i="40"/>
  <c r="G15" i="40"/>
  <c r="S14" i="40"/>
  <c r="R14" i="40"/>
  <c r="Q14" i="40"/>
  <c r="P14" i="40"/>
  <c r="O14" i="40"/>
  <c r="N14" i="40"/>
  <c r="G14" i="40"/>
  <c r="S13" i="40"/>
  <c r="R13" i="40"/>
  <c r="Q13" i="40"/>
  <c r="P13" i="40"/>
  <c r="O13" i="40"/>
  <c r="N13" i="40"/>
  <c r="G13" i="40"/>
  <c r="S12" i="40"/>
  <c r="R12" i="40"/>
  <c r="Q12" i="40"/>
  <c r="P12" i="40"/>
  <c r="O12" i="40"/>
  <c r="N12" i="40"/>
  <c r="G12" i="40"/>
  <c r="S11" i="40"/>
  <c r="R11" i="40"/>
  <c r="Q11" i="40"/>
  <c r="P11" i="40"/>
  <c r="O11" i="40"/>
  <c r="N11" i="40"/>
  <c r="G11" i="40"/>
  <c r="S10" i="40"/>
  <c r="R10" i="40"/>
  <c r="Q10" i="40"/>
  <c r="P10" i="40"/>
  <c r="O10" i="40"/>
  <c r="N10" i="40"/>
  <c r="G10" i="40"/>
  <c r="G18" i="40"/>
  <c r="M18" i="2"/>
  <c r="L18" i="2"/>
  <c r="K18" i="2"/>
  <c r="J18" i="2"/>
  <c r="I18" i="2"/>
  <c r="H18" i="2"/>
  <c r="S17" i="2"/>
  <c r="R17" i="2"/>
  <c r="Q17" i="2"/>
  <c r="P17" i="2"/>
  <c r="O17" i="2"/>
  <c r="N17" i="2"/>
  <c r="G17" i="2"/>
  <c r="S16" i="2"/>
  <c r="R16" i="2"/>
  <c r="Q16" i="2"/>
  <c r="P16" i="2"/>
  <c r="O16" i="2"/>
  <c r="N16" i="2"/>
  <c r="G16" i="2"/>
  <c r="S15" i="2"/>
  <c r="R15" i="2"/>
  <c r="Q15" i="2"/>
  <c r="P15" i="2"/>
  <c r="O15" i="2"/>
  <c r="N15" i="2"/>
  <c r="G15" i="2"/>
  <c r="S14" i="2"/>
  <c r="R14" i="2"/>
  <c r="Q14" i="2"/>
  <c r="P14" i="2"/>
  <c r="O14" i="2"/>
  <c r="N14" i="2"/>
  <c r="G14" i="2"/>
  <c r="S13" i="2"/>
  <c r="R13" i="2"/>
  <c r="Q13" i="2"/>
  <c r="P13" i="2"/>
  <c r="O13" i="2"/>
  <c r="N13" i="2"/>
  <c r="G13" i="2"/>
  <c r="S12" i="2"/>
  <c r="R12" i="2"/>
  <c r="Q12" i="2"/>
  <c r="P12" i="2"/>
  <c r="O12" i="2"/>
  <c r="N12" i="2"/>
  <c r="G12" i="2"/>
  <c r="I36" i="2"/>
  <c r="S11" i="2"/>
  <c r="R11" i="2"/>
  <c r="Q11" i="2"/>
  <c r="P11" i="2"/>
  <c r="O11" i="2"/>
  <c r="N11" i="2"/>
  <c r="G11" i="2"/>
  <c r="I35" i="2"/>
  <c r="S10" i="2"/>
  <c r="R10" i="2"/>
  <c r="Q10" i="2"/>
  <c r="P10" i="2"/>
  <c r="O10" i="2"/>
  <c r="G10" i="2"/>
  <c r="G18" i="2"/>
  <c r="E37" i="30"/>
  <c r="B29" i="30"/>
  <c r="D37" i="30"/>
  <c r="B28" i="30"/>
  <c r="E36" i="4"/>
  <c r="B28" i="4"/>
  <c r="E35" i="40"/>
  <c r="E36" i="40"/>
  <c r="E37" i="40"/>
  <c r="E38" i="40"/>
  <c r="E39" i="40"/>
  <c r="E40" i="40"/>
  <c r="E41" i="40"/>
  <c r="E34" i="40"/>
  <c r="B26" i="40"/>
  <c r="E35" i="2"/>
  <c r="E36" i="2"/>
  <c r="E37" i="2"/>
  <c r="E38" i="2"/>
  <c r="E39" i="2"/>
  <c r="E40" i="2"/>
  <c r="E41" i="2"/>
  <c r="E34" i="2"/>
  <c r="B26" i="2"/>
  <c r="A23" i="15"/>
  <c r="A24" i="15"/>
  <c r="G9" i="15"/>
  <c r="A25" i="15"/>
  <c r="A26" i="15"/>
  <c r="A27" i="15"/>
  <c r="A28" i="15"/>
  <c r="A29" i="15"/>
  <c r="A22" i="15"/>
  <c r="I37" i="30"/>
  <c r="B33" i="30"/>
  <c r="H37" i="30"/>
  <c r="B32" i="30"/>
  <c r="F37" i="30"/>
  <c r="B30" i="30"/>
  <c r="B37" i="30"/>
  <c r="B26" i="30"/>
  <c r="M11" i="30"/>
  <c r="L11" i="30"/>
  <c r="K11" i="30"/>
  <c r="C37" i="30"/>
  <c r="B27" i="30"/>
  <c r="J11" i="30"/>
  <c r="I11" i="30"/>
  <c r="H11" i="30"/>
  <c r="F11" i="30"/>
  <c r="E11" i="30"/>
  <c r="D11" i="30"/>
  <c r="C11" i="30"/>
  <c r="B11" i="30"/>
  <c r="S11" i="30"/>
  <c r="Q11" i="30"/>
  <c r="O11" i="30"/>
  <c r="I40" i="40"/>
  <c r="I39" i="40"/>
  <c r="I38" i="40"/>
  <c r="I36" i="40"/>
  <c r="I35" i="40"/>
  <c r="S11" i="4"/>
  <c r="R11" i="4"/>
  <c r="P11" i="4"/>
  <c r="H36" i="4"/>
  <c r="B31" i="4"/>
  <c r="F36" i="4"/>
  <c r="B29" i="4"/>
  <c r="B36" i="4"/>
  <c r="B25" i="4"/>
  <c r="Q11" i="4"/>
  <c r="F18" i="2"/>
  <c r="E18" i="2"/>
  <c r="D18" i="2"/>
  <c r="H15" i="15"/>
  <c r="F35" i="2"/>
  <c r="F36" i="2"/>
  <c r="F37" i="2"/>
  <c r="F38" i="2"/>
  <c r="F39" i="2"/>
  <c r="F40" i="2"/>
  <c r="F41" i="2"/>
  <c r="F34" i="2"/>
  <c r="B27" i="2"/>
  <c r="I41" i="2"/>
  <c r="H13" i="15"/>
  <c r="H12" i="15"/>
  <c r="I38" i="2"/>
  <c r="I37" i="2"/>
  <c r="H9" i="15"/>
  <c r="A42" i="40"/>
  <c r="H41" i="40"/>
  <c r="F41" i="40"/>
  <c r="D41" i="40"/>
  <c r="B41" i="40"/>
  <c r="H40" i="40"/>
  <c r="F40" i="40"/>
  <c r="D40" i="40"/>
  <c r="B40" i="40"/>
  <c r="H39" i="40"/>
  <c r="F39" i="40"/>
  <c r="B39" i="40"/>
  <c r="H38" i="40"/>
  <c r="F38" i="40"/>
  <c r="D38" i="40"/>
  <c r="B38" i="40"/>
  <c r="H37" i="40"/>
  <c r="F37" i="40"/>
  <c r="D37" i="40"/>
  <c r="B37" i="40"/>
  <c r="H36" i="40"/>
  <c r="F36" i="40"/>
  <c r="D36" i="40"/>
  <c r="B24" i="40"/>
  <c r="B36" i="40"/>
  <c r="H35" i="40"/>
  <c r="F35" i="40"/>
  <c r="D35" i="40"/>
  <c r="B35" i="40"/>
  <c r="H34" i="40"/>
  <c r="B29" i="40"/>
  <c r="F34" i="40"/>
  <c r="B34" i="40"/>
  <c r="B23" i="40"/>
  <c r="T17" i="40"/>
  <c r="T16" i="40"/>
  <c r="T15" i="40"/>
  <c r="T14" i="40"/>
  <c r="T13" i="40"/>
  <c r="T12" i="40"/>
  <c r="T11" i="40"/>
  <c r="T10" i="40"/>
  <c r="H35" i="2"/>
  <c r="H36" i="2"/>
  <c r="H37" i="2"/>
  <c r="H38" i="2"/>
  <c r="H39" i="2"/>
  <c r="H40" i="2"/>
  <c r="H41" i="2"/>
  <c r="H34" i="2"/>
  <c r="B29" i="2"/>
  <c r="B35" i="2"/>
  <c r="B36" i="2"/>
  <c r="B37" i="2"/>
  <c r="B38" i="2"/>
  <c r="B39" i="2"/>
  <c r="B40" i="2"/>
  <c r="B41" i="2"/>
  <c r="B34" i="2"/>
  <c r="A42" i="2"/>
  <c r="C7" i="15"/>
  <c r="D41" i="2"/>
  <c r="D39" i="2"/>
  <c r="D37" i="2"/>
  <c r="D36" i="2"/>
  <c r="D35" i="2"/>
  <c r="L11" i="4"/>
  <c r="C11" i="4"/>
  <c r="B11" i="4"/>
  <c r="M11" i="4"/>
  <c r="F10" i="15"/>
  <c r="G10" i="15"/>
  <c r="B25" i="15"/>
  <c r="F11" i="15"/>
  <c r="G11" i="15"/>
  <c r="B26" i="15"/>
  <c r="F12" i="15"/>
  <c r="G12" i="15"/>
  <c r="C10" i="15"/>
  <c r="C11" i="15"/>
  <c r="C12" i="15"/>
  <c r="C18" i="2"/>
  <c r="B18" i="2"/>
  <c r="F11" i="4"/>
  <c r="I11" i="4"/>
  <c r="K11" i="4"/>
  <c r="F7" i="15"/>
  <c r="F8" i="15"/>
  <c r="G8" i="15"/>
  <c r="F9" i="15"/>
  <c r="F13" i="15"/>
  <c r="G13" i="15"/>
  <c r="F14" i="15"/>
  <c r="G14" i="15"/>
  <c r="B29" i="15"/>
  <c r="C8" i="15"/>
  <c r="B23" i="15"/>
  <c r="C9" i="15"/>
  <c r="C13" i="15"/>
  <c r="D13" i="15"/>
  <c r="B28" i="15"/>
  <c r="C14" i="15"/>
  <c r="J11" i="4"/>
  <c r="H11" i="4"/>
  <c r="E11" i="4"/>
  <c r="D11" i="4"/>
  <c r="D38" i="2"/>
  <c r="D40" i="2"/>
  <c r="D39" i="40"/>
  <c r="D34" i="40"/>
  <c r="B25" i="40"/>
  <c r="N11" i="30"/>
  <c r="G11" i="30"/>
  <c r="D36" i="4"/>
  <c r="B27" i="4"/>
  <c r="N11" i="4"/>
  <c r="I39" i="2"/>
  <c r="H11" i="15"/>
  <c r="H14" i="15"/>
  <c r="I40" i="2"/>
  <c r="H10" i="15"/>
  <c r="O18" i="40"/>
  <c r="S18" i="40"/>
  <c r="P18" i="40"/>
  <c r="B27" i="40"/>
  <c r="D34" i="2"/>
  <c r="B25" i="2"/>
  <c r="H8" i="15"/>
  <c r="R18" i="2"/>
  <c r="H7" i="15"/>
  <c r="N10" i="2"/>
  <c r="I34" i="2"/>
  <c r="B30" i="2"/>
  <c r="G34" i="2"/>
  <c r="B28" i="2"/>
  <c r="B24" i="2"/>
  <c r="O18" i="2"/>
  <c r="S18" i="2"/>
  <c r="D9" i="15"/>
  <c r="B24" i="15"/>
  <c r="D11" i="15"/>
  <c r="P18" i="2"/>
  <c r="Q18" i="2"/>
  <c r="D8" i="15"/>
  <c r="D10" i="15"/>
  <c r="D12" i="15"/>
  <c r="B27" i="15"/>
  <c r="D14" i="15"/>
  <c r="G7" i="15"/>
  <c r="N18" i="2"/>
  <c r="B23" i="2"/>
  <c r="I37" i="40"/>
  <c r="G36" i="4"/>
  <c r="B30" i="4"/>
  <c r="C15" i="15"/>
  <c r="D15" i="15"/>
  <c r="D7" i="15"/>
  <c r="B22" i="15"/>
  <c r="A19" i="15"/>
  <c r="I34" i="40"/>
  <c r="N18" i="40"/>
  <c r="Q18" i="40"/>
  <c r="I36" i="4"/>
  <c r="B32" i="4"/>
  <c r="B30" i="40"/>
  <c r="G34" i="40"/>
  <c r="B28" i="40"/>
  <c r="G37" i="30"/>
  <c r="B31" i="30"/>
  <c r="F15" i="15"/>
  <c r="G15" i="15"/>
</calcChain>
</file>

<file path=xl/sharedStrings.xml><?xml version="1.0" encoding="utf-8"?>
<sst xmlns="http://schemas.openxmlformats.org/spreadsheetml/2006/main" count="542" uniqueCount="169">
  <si>
    <t>a</t>
  </si>
  <si>
    <t>b</t>
  </si>
  <si>
    <t>c</t>
  </si>
  <si>
    <t>d</t>
  </si>
  <si>
    <t>e</t>
  </si>
  <si>
    <t>f</t>
  </si>
  <si>
    <t>g</t>
  </si>
  <si>
    <t>h</t>
  </si>
  <si>
    <t>i</t>
  </si>
  <si>
    <t>j</t>
  </si>
  <si>
    <t>l</t>
  </si>
  <si>
    <t>Total</t>
  </si>
  <si>
    <t>E&amp;P</t>
  </si>
  <si>
    <t>k</t>
  </si>
  <si>
    <t>Total costa afuera</t>
  </si>
  <si>
    <t>Nota: El Item 5(h) (Número de días sin asistir al trabajo) incluye todos los días calendario (fines de semana y feriados inclusive)</t>
  </si>
  <si>
    <t>Fax</t>
  </si>
  <si>
    <t>E-Mail</t>
  </si>
  <si>
    <t xml:space="preserve">    </t>
  </si>
  <si>
    <t>m</t>
  </si>
  <si>
    <t>n</t>
  </si>
  <si>
    <t>Indice IRI</t>
  </si>
  <si>
    <t>(unidades)</t>
  </si>
  <si>
    <t>Indice de Reporte de Incidentes (IRI)</t>
  </si>
  <si>
    <t>o</t>
  </si>
  <si>
    <t>p</t>
  </si>
  <si>
    <t>6. OIO vs OIC</t>
  </si>
  <si>
    <t>HH/trab</t>
  </si>
  <si>
    <t>Días/Casos</t>
  </si>
  <si>
    <t>Casos días perdidos / casos</t>
  </si>
  <si>
    <t>Días perdidos / lesiones</t>
  </si>
  <si>
    <t>OIO vs OIC</t>
  </si>
  <si>
    <t>Celdas Vacías</t>
  </si>
  <si>
    <t>fatal</t>
  </si>
  <si>
    <t>ANSI</t>
  </si>
  <si>
    <t>Celdas vacías</t>
  </si>
  <si>
    <t>Company</t>
  </si>
  <si>
    <t>Country</t>
  </si>
  <si>
    <t>State</t>
  </si>
  <si>
    <t>City</t>
  </si>
  <si>
    <t>Adress</t>
  </si>
  <si>
    <t>Telephone Number</t>
  </si>
  <si>
    <t xml:space="preserve">Subsidiary and Affiliated Companies included in this Data Form </t>
  </si>
  <si>
    <t>Subsidiary / Affiliated Companies</t>
  </si>
  <si>
    <t>Please select the functions that you will report</t>
  </si>
  <si>
    <t>Reactive Indicators Formulae (Tables OIC and OIO)</t>
  </si>
  <si>
    <t>Proactive Indicators Formulae (Table PI)</t>
  </si>
  <si>
    <t>Column 6(k) =</t>
  </si>
  <si>
    <t>Column 4(d) x 1000</t>
  </si>
  <si>
    <t xml:space="preserve">Column 2(c) = </t>
  </si>
  <si>
    <t>Column 2(a)</t>
  </si>
  <si>
    <t>Column 3</t>
  </si>
  <si>
    <t>Column 2(b)</t>
  </si>
  <si>
    <t>Column 6(l) =</t>
  </si>
  <si>
    <t>Column 5(h) x 1000</t>
  </si>
  <si>
    <t>Column 3(f) =</t>
  </si>
  <si>
    <t>Column 3(d) x 100</t>
  </si>
  <si>
    <t>Column 3(e) x 1000</t>
  </si>
  <si>
    <t>Column 6(m) =</t>
  </si>
  <si>
    <t>Column 5(f) x 1000</t>
  </si>
  <si>
    <t xml:space="preserve">Column 6(n) = </t>
  </si>
  <si>
    <t>Column 4(c) x 1000</t>
  </si>
  <si>
    <t xml:space="preserve">Column 6(o) = </t>
  </si>
  <si>
    <t>Column 5(i) x 1000</t>
  </si>
  <si>
    <t xml:space="preserve">Column 6(p) = </t>
  </si>
  <si>
    <t>Column 5(j) x 1000</t>
  </si>
  <si>
    <t>Short explanation of the mistakes that the excel spreadsheet controls automatically</t>
  </si>
  <si>
    <t>1. Hours Worked / Number of workers</t>
  </si>
  <si>
    <t>ARPEL manual considers reasonable the range 1800-2700 man hours worked per year, If you reported man hours per worker out of this range then an alert will be shown, otherwise it will say OK. This range is only a reference, so it is not necessarily wrong that the amount of hours reported is out of this range, but it should call your attention.</t>
  </si>
  <si>
    <t>2. Days away from work / Cases</t>
  </si>
  <si>
    <t>3. Lost Workdays / total cases</t>
  </si>
  <si>
    <t>Cases with lost workdays can not be greater than total cases. If the amount of cases with lost workdays reported (column 5f) is greater than total cases reported (column 4d), then an alert will be shown</t>
  </si>
  <si>
    <t>4. Lost workdays / injuries</t>
  </si>
  <si>
    <t>This ratio should be reasonable. An alert will be shown if the average of lost workdays per injury is greater than 365.</t>
  </si>
  <si>
    <t>5. Fatalities</t>
  </si>
  <si>
    <t>If you report fatalities (&gt;0) then you should fill the correspondant OFI report. You can find OFI and SONFI forms in this excel file. You have to complete an OFI report per fatal incident.</t>
  </si>
  <si>
    <t>Data reported in OIC forms (totals) should include data reported in OIO forms (only E&amp;P offshore). If data reported in OIO is greater than OIC =&gt; an alert will be shown.</t>
  </si>
  <si>
    <t>7. ANSI Gravity</t>
  </si>
  <si>
    <t>Do not leave any blank cells in any case in the functions that you are reporting. A blank cell does not mean anything, it could be a zero, that there is no available data or simply an omission. If you leave any blank cell an alert will be shown, and if you send the form with blank cells you will be requested to complete the missing data.</t>
  </si>
  <si>
    <t>9. Comparison vs historical data</t>
  </si>
  <si>
    <t>8. Blank Cells</t>
  </si>
  <si>
    <t>Please always verify that the differences between data reported in the last year and data reported in the current year are reasonable.</t>
  </si>
  <si>
    <t>The amount of 'days away from work' should be greater than 'cases with lost workdays'. If you reported an amount of lost workdays lower or equal to 'cases with lost workdays' an alert will be shown. It is not necessarily wrong that cases = days (all cases of 1 lost workday) but the alert will be shown anyway to call your attention because this is not common.
Additionally, If you report lost workdays you have to report cases with lost workdays also. In case that you have reported an amount of lost workdays (&gt;0) from zero cases of lost workdays, then an alert will be shown.</t>
  </si>
  <si>
    <t>Do not forget to include the amount of days (agreed by convention) per fatality (6000 days each) in column 5j. If the amount of days away from work due to fatality or permanent disability reported are lower than '6000*fatalities' then an alert will be shown.</t>
  </si>
  <si>
    <t>Refining</t>
  </si>
  <si>
    <t>Transport-pipelines for liquids</t>
  </si>
  <si>
    <t>Transport-pipelines for gases</t>
  </si>
  <si>
    <t>Transport-pipelines not separated</t>
  </si>
  <si>
    <t>Transport-maritime</t>
  </si>
  <si>
    <t>Distribution</t>
  </si>
  <si>
    <t>Others</t>
  </si>
  <si>
    <t>Function</t>
  </si>
  <si>
    <t>Average number of employees</t>
  </si>
  <si>
    <t>Hours worked (thousands)</t>
  </si>
  <si>
    <t>Illnesses</t>
  </si>
  <si>
    <t>Fatalities</t>
  </si>
  <si>
    <t>Injuries</t>
  </si>
  <si>
    <t>Restricted Workdays</t>
  </si>
  <si>
    <t>Lost Workdays</t>
  </si>
  <si>
    <t>Registrable Cases</t>
  </si>
  <si>
    <t>Medical Treatment</t>
  </si>
  <si>
    <t>Number of days away from work</t>
  </si>
  <si>
    <t>Cases of Total or Partial Permanent Disability</t>
  </si>
  <si>
    <t>Number of days away from work due to fatality or permanent disability (p/ANSI equiv.)</t>
  </si>
  <si>
    <t>Gravity</t>
  </si>
  <si>
    <t>Extent and outcome of injuries and illnesses</t>
  </si>
  <si>
    <t>Frequency with lost Workdays</t>
  </si>
  <si>
    <t>Frecuency with Fatalities or Permanent disability cases</t>
  </si>
  <si>
    <t>Gravity of Fatal or Permanent Disability Injury cases</t>
  </si>
  <si>
    <t>Reactive Indicators</t>
  </si>
  <si>
    <t>Cases of:</t>
  </si>
  <si>
    <t>Note: Item 5(h) (Number of days away from work) includes all calendar days (weekends and holidays are included)</t>
  </si>
  <si>
    <t>Common mistakes checklist</t>
  </si>
  <si>
    <t>+info on the checklist</t>
  </si>
  <si>
    <t>Off-Shore Total</t>
  </si>
  <si>
    <t>Supplementary information:</t>
  </si>
  <si>
    <t>"Shift" information for offshore workers:</t>
  </si>
  <si>
    <t>Hours worked or exposure hours per day while on duty</t>
  </si>
  <si>
    <t>Duty cycle:</t>
  </si>
  <si>
    <t xml:space="preserve"> Days on:</t>
  </si>
  <si>
    <t xml:space="preserve"> Days off:</t>
  </si>
  <si>
    <t xml:space="preserve">Please add any comments regarding the data you provided in tables OIC and OIO </t>
  </si>
  <si>
    <t>* Safety training hours should be reported in UNITS, not in thousands.</t>
  </si>
  <si>
    <t>1. Number of fatalities in this incident:</t>
  </si>
  <si>
    <t>Tasks Planned Observations (TPO)</t>
  </si>
  <si>
    <t>Safety Training Intensity (STI)</t>
  </si>
  <si>
    <t>Number of Task Planned Observations (cumulative)</t>
  </si>
  <si>
    <t>TPO rate</t>
  </si>
  <si>
    <t>Safety training hours (cumulative)</t>
  </si>
  <si>
    <t>Hours worked      (in thousands)</t>
  </si>
  <si>
    <t>STI rate (%)</t>
  </si>
  <si>
    <r>
      <t>EPSI member</t>
    </r>
    <r>
      <rPr>
        <b/>
        <vertAlign val="superscript"/>
        <sz val="11"/>
        <rFont val="Calibri"/>
        <family val="2"/>
      </rPr>
      <t>1</t>
    </r>
  </si>
  <si>
    <t>1. Safety Project Team (SPT)</t>
  </si>
  <si>
    <t xml:space="preserve">          </t>
  </si>
  <si>
    <t xml:space="preserve">ARPEL Table OFI N°  </t>
  </si>
  <si>
    <t>(Company)</t>
  </si>
  <si>
    <t>(Contractors)</t>
  </si>
  <si>
    <t xml:space="preserve">ARPEL Table SONFI N°  </t>
  </si>
  <si>
    <t>Please complete one report per NON fatal incident to be reported (with more than one injured workers)</t>
  </si>
  <si>
    <t>3. Function (to which the worker was assigned not where he or she was at the time of the incident):</t>
  </si>
  <si>
    <t>4. Activity during which the incident occurred:</t>
  </si>
  <si>
    <t>5. Type of Incident:</t>
  </si>
  <si>
    <t>6. Explanation, causes and description of the incident:</t>
  </si>
  <si>
    <t>7a. Element/s of the management system that failed according to Root Cause Analysis</t>
  </si>
  <si>
    <t>7b. Lessons Learned</t>
  </si>
  <si>
    <t>7c. Include photos/explanatory pictures (optional)</t>
  </si>
  <si>
    <t>NOTE: Your company's name will not be disclosed in any fatality report published by ARPEL.</t>
  </si>
  <si>
    <t xml:space="preserve">7. Which was the exact cause of the incident, and how can said incident be prevented? </t>
  </si>
  <si>
    <t>Please provide enough details so as to make this information instructive to others.</t>
  </si>
  <si>
    <t>2. Sex and Age of the victims (e.g. M33 / F25):</t>
  </si>
  <si>
    <t>Please complete below the function and activity for each worker</t>
  </si>
  <si>
    <t>Worker 2</t>
  </si>
  <si>
    <t>Worker 3</t>
  </si>
  <si>
    <t>Worker 4</t>
  </si>
  <si>
    <t>Worker 5</t>
  </si>
  <si>
    <t>Worker 6</t>
  </si>
  <si>
    <t>Worker 7</t>
  </si>
  <si>
    <t>Worker 8</t>
  </si>
  <si>
    <t>Worker 9</t>
  </si>
  <si>
    <t>Worker 10</t>
  </si>
  <si>
    <t>Please complete one report per fatal incident to be reported (with more than one injured workers)</t>
  </si>
  <si>
    <t>1. Number of injured workers in this incident:</t>
  </si>
  <si>
    <t>Please refer to the User's Manual (7th Edition, 2017), Chapter VIII, for an example of how to report the narrative information of the fatality.</t>
  </si>
  <si>
    <t xml:space="preserve"> SAFETY BENCHMARKING IN THE OIL AND GAS INDUSTRY IN LATIN AMERICA AND THE CARIBBEAN - YEAR 2017</t>
  </si>
  <si>
    <r>
      <t xml:space="preserve">ARPEL Table OIC (Company) - Company totals (Including offshore activities) - </t>
    </r>
    <r>
      <rPr>
        <b/>
        <sz val="14"/>
        <color indexed="9"/>
        <rFont val="Calibri"/>
        <family val="2"/>
      </rPr>
      <t>COMPANY DATA YEAR 2017</t>
    </r>
  </si>
  <si>
    <r>
      <t xml:space="preserve">ARPEL Table OIC (Company) - Company totals (Including offshore activities) - </t>
    </r>
    <r>
      <rPr>
        <b/>
        <sz val="14"/>
        <color indexed="10"/>
        <rFont val="Calibri"/>
        <family val="2"/>
      </rPr>
      <t>CONTRACTORS DATA YEAR 2017</t>
    </r>
  </si>
  <si>
    <r>
      <t xml:space="preserve">ARPEL Table N° OIO (Company) - Offshore activities - </t>
    </r>
    <r>
      <rPr>
        <b/>
        <sz val="14"/>
        <color indexed="9"/>
        <rFont val="Calibri"/>
        <family val="2"/>
      </rPr>
      <t>COMPANY DATA YEAR 2017</t>
    </r>
  </si>
  <si>
    <r>
      <t xml:space="preserve">ARPEL Table N° OIO (Company) - Offshore activities - </t>
    </r>
    <r>
      <rPr>
        <b/>
        <sz val="14"/>
        <color indexed="10"/>
        <rFont val="Calibri"/>
        <family val="2"/>
      </rPr>
      <t>CONTRACTORS DATA YEAR 2017</t>
    </r>
  </si>
  <si>
    <t>ARPEL Table N° PI (Company) - Proactive indicators - COMPANY DATA (including offshore activities) - YEAR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</si>
</sst>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9" x14ac:knownFonts="1">
    <font>
      <sz val="10"/>
      <name val="Arial"/>
    </font>
    <font>
      <u/>
      <sz val="10"/>
      <color indexed="12"/>
      <name val="Arial"/>
      <family val="2"/>
    </font>
    <font>
      <sz val="10"/>
      <name val="Arial Narrow"/>
      <family val="2"/>
    </font>
    <font>
      <sz val="9"/>
      <name val="Arial Narrow"/>
      <family val="2"/>
    </font>
    <font>
      <sz val="9"/>
      <color indexed="10"/>
      <name val="Arial Narrow"/>
      <family val="2"/>
    </font>
    <font>
      <sz val="10"/>
      <name val="Arial"/>
      <family val="2"/>
    </font>
    <font>
      <b/>
      <vertAlign val="superscript"/>
      <sz val="11"/>
      <name val="Calibri"/>
      <family val="2"/>
    </font>
    <font>
      <i/>
      <u/>
      <sz val="10"/>
      <color indexed="12"/>
      <name val="Arial"/>
      <family val="2"/>
    </font>
    <font>
      <b/>
      <sz val="14"/>
      <color indexed="9"/>
      <name val="Calibri"/>
      <family val="2"/>
    </font>
    <font>
      <sz val="8"/>
      <name val="Arial Narrow"/>
      <family val="2"/>
    </font>
    <font>
      <b/>
      <sz val="8"/>
      <name val="Arial Narrow"/>
      <family val="2"/>
    </font>
    <font>
      <b/>
      <sz val="16"/>
      <color indexed="9"/>
      <name val="Calibri"/>
      <family val="2"/>
    </font>
    <font>
      <b/>
      <sz val="14"/>
      <color indexed="10"/>
      <name val="Calibri"/>
      <family val="2"/>
    </font>
    <font>
      <sz val="8"/>
      <name val="Calibri"/>
      <family val="2"/>
      <scheme val="minor"/>
    </font>
    <font>
      <b/>
      <sz val="8"/>
      <name val="Calibri"/>
      <family val="2"/>
      <scheme val="minor"/>
    </font>
    <font>
      <i/>
      <sz val="8"/>
      <name val="Calibri"/>
      <family val="2"/>
      <scheme val="minor"/>
    </font>
    <font>
      <b/>
      <i/>
      <sz val="8"/>
      <name val="Calibri"/>
      <family val="2"/>
      <scheme val="minor"/>
    </font>
    <font>
      <sz val="10"/>
      <name val="Calibri"/>
      <family val="2"/>
      <scheme val="minor"/>
    </font>
    <font>
      <b/>
      <sz val="10"/>
      <name val="Calibri"/>
      <family val="2"/>
      <scheme val="minor"/>
    </font>
    <font>
      <i/>
      <sz val="10"/>
      <name val="Calibri"/>
      <family val="2"/>
      <scheme val="minor"/>
    </font>
    <font>
      <sz val="9"/>
      <color indexed="10"/>
      <name val="Calibri"/>
      <family val="2"/>
      <scheme val="minor"/>
    </font>
    <font>
      <vertAlign val="superscript"/>
      <sz val="8"/>
      <name val="Calibri"/>
      <family val="2"/>
      <scheme val="minor"/>
    </font>
    <font>
      <b/>
      <sz val="12"/>
      <color indexed="12"/>
      <name val="Calibri"/>
      <family val="2"/>
      <scheme val="minor"/>
    </font>
    <font>
      <sz val="9"/>
      <name val="Calibri"/>
      <family val="2"/>
      <scheme val="minor"/>
    </font>
    <font>
      <i/>
      <sz val="8"/>
      <color theme="3"/>
      <name val="Calibri"/>
      <family val="2"/>
      <scheme val="minor"/>
    </font>
    <font>
      <b/>
      <u/>
      <sz val="11"/>
      <name val="Calibri"/>
      <family val="2"/>
      <scheme val="minor"/>
    </font>
    <font>
      <sz val="11"/>
      <name val="Calibri"/>
      <family val="2"/>
      <scheme val="minor"/>
    </font>
    <font>
      <b/>
      <sz val="11"/>
      <name val="Calibri"/>
      <family val="2"/>
      <scheme val="minor"/>
    </font>
    <font>
      <b/>
      <u/>
      <sz val="11"/>
      <color theme="3"/>
      <name val="Calibri"/>
      <family val="2"/>
      <scheme val="minor"/>
    </font>
    <font>
      <sz val="11"/>
      <color theme="3"/>
      <name val="Calibri"/>
      <family val="2"/>
      <scheme val="minor"/>
    </font>
    <font>
      <b/>
      <i/>
      <sz val="8"/>
      <color theme="3"/>
      <name val="Calibri"/>
      <family val="2"/>
      <scheme val="minor"/>
    </font>
    <font>
      <b/>
      <i/>
      <sz val="10"/>
      <color theme="6" tint="-0.499984740745262"/>
      <name val="Calibri"/>
      <family val="2"/>
      <scheme val="minor"/>
    </font>
    <font>
      <b/>
      <u/>
      <sz val="11"/>
      <color rgb="FFFF0000"/>
      <name val="Calibri"/>
      <family val="2"/>
      <scheme val="minor"/>
    </font>
    <font>
      <b/>
      <sz val="11"/>
      <color rgb="FF000000"/>
      <name val="Calibri"/>
      <family val="2"/>
    </font>
    <font>
      <b/>
      <i/>
      <sz val="10"/>
      <color rgb="FFFF0000"/>
      <name val="Calibri"/>
      <family val="2"/>
      <scheme val="minor"/>
    </font>
    <font>
      <b/>
      <i/>
      <sz val="10"/>
      <color theme="3"/>
      <name val="Calibri"/>
      <family val="2"/>
      <scheme val="minor"/>
    </font>
    <font>
      <b/>
      <u/>
      <sz val="8"/>
      <name val="Calibri"/>
      <family val="2"/>
      <scheme val="minor"/>
    </font>
    <font>
      <sz val="8"/>
      <color indexed="9"/>
      <name val="Calibri"/>
      <family val="2"/>
      <scheme val="minor"/>
    </font>
    <font>
      <b/>
      <i/>
      <sz val="10"/>
      <color theme="0"/>
      <name val="Calibri"/>
      <family val="2"/>
      <scheme val="minor"/>
    </font>
    <font>
      <sz val="10"/>
      <color theme="0"/>
      <name val="Calibri"/>
      <family val="2"/>
      <scheme val="minor"/>
    </font>
    <font>
      <b/>
      <sz val="10"/>
      <color theme="0"/>
      <name val="Calibri"/>
      <family val="2"/>
      <scheme val="minor"/>
    </font>
    <font>
      <sz val="10"/>
      <color theme="1" tint="4.9989318521683403E-2"/>
      <name val="Calibri"/>
      <family val="2"/>
      <scheme val="minor"/>
    </font>
    <font>
      <sz val="10"/>
      <color theme="0"/>
      <name val="Arial Narrow"/>
      <family val="2"/>
    </font>
    <font>
      <i/>
      <u/>
      <sz val="10"/>
      <color indexed="12"/>
      <name val="Calibri"/>
      <family val="2"/>
      <scheme val="minor"/>
    </font>
    <font>
      <i/>
      <sz val="8"/>
      <color theme="3"/>
      <name val="Arial Narrow"/>
      <family val="2"/>
    </font>
    <font>
      <b/>
      <sz val="11"/>
      <color theme="0"/>
      <name val="Arial Narrow"/>
      <family val="2"/>
    </font>
    <font>
      <sz val="10"/>
      <color rgb="FFFF0000"/>
      <name val="Calibri"/>
      <family val="2"/>
      <scheme val="minor"/>
    </font>
    <font>
      <sz val="10"/>
      <color theme="0"/>
      <name val="Arial"/>
      <family val="2"/>
    </font>
    <font>
      <b/>
      <i/>
      <sz val="10"/>
      <name val="Calibri"/>
      <family val="2"/>
      <scheme val="minor"/>
    </font>
    <font>
      <b/>
      <sz val="14"/>
      <color indexed="9"/>
      <name val="Calibri"/>
      <family val="2"/>
      <scheme val="minor"/>
    </font>
    <font>
      <b/>
      <sz val="14"/>
      <color indexed="12"/>
      <name val="Calibri"/>
      <family val="2"/>
      <scheme val="minor"/>
    </font>
    <font>
      <b/>
      <sz val="14"/>
      <color theme="0"/>
      <name val="Calibri"/>
      <family val="2"/>
    </font>
    <font>
      <b/>
      <sz val="14"/>
      <color theme="0"/>
      <name val="Calibri"/>
      <family val="2"/>
      <scheme val="minor"/>
    </font>
    <font>
      <i/>
      <sz val="11"/>
      <name val="Calibri"/>
      <family val="2"/>
      <scheme val="minor"/>
    </font>
    <font>
      <b/>
      <sz val="14"/>
      <color theme="2" tint="-0.499984740745262"/>
      <name val="Calibri"/>
      <family val="2"/>
      <scheme val="minor"/>
    </font>
    <font>
      <sz val="14"/>
      <color theme="2" tint="-0.499984740745262"/>
      <name val="Calibri"/>
      <family val="2"/>
      <scheme val="minor"/>
    </font>
    <font>
      <b/>
      <i/>
      <sz val="11"/>
      <color theme="0"/>
      <name val="Calibri"/>
      <family val="2"/>
      <scheme val="minor"/>
    </font>
    <font>
      <b/>
      <sz val="16"/>
      <color indexed="12"/>
      <name val="Calibri"/>
      <family val="2"/>
      <scheme val="minor"/>
    </font>
    <font>
      <sz val="8"/>
      <color rgb="FF000000"/>
      <name val="Tahoma"/>
      <family val="2"/>
    </font>
  </fonts>
  <fills count="17">
    <fill>
      <patternFill patternType="none"/>
    </fill>
    <fill>
      <patternFill patternType="gray125"/>
    </fill>
    <fill>
      <patternFill patternType="solid">
        <fgColor indexed="2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5" tint="0.39997558519241921"/>
        <bgColor indexed="64"/>
      </patternFill>
    </fill>
    <fill>
      <gradientFill degree="90">
        <stop position="0">
          <color theme="0"/>
        </stop>
        <stop position="1">
          <color theme="4"/>
        </stop>
      </gradientFill>
    </fill>
    <fill>
      <patternFill patternType="solid">
        <fgColor theme="5"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rgb="FF0070C0"/>
        <bgColor indexed="9"/>
      </patternFill>
    </fill>
    <fill>
      <patternFill patternType="solid">
        <fgColor rgb="FFFFFF00"/>
        <bgColor indexed="64"/>
      </patternFill>
    </fill>
    <fill>
      <patternFill patternType="solid">
        <fgColor theme="5"/>
        <bgColor indexed="64"/>
      </patternFill>
    </fill>
  </fills>
  <borders count="93">
    <border>
      <left/>
      <right/>
      <top/>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double">
        <color indexed="64"/>
      </right>
      <top/>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double">
        <color indexed="64"/>
      </right>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double">
        <color indexed="64"/>
      </right>
      <top style="thin">
        <color indexed="64"/>
      </top>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double">
        <color indexed="64"/>
      </right>
      <top style="medium">
        <color indexed="64"/>
      </top>
      <bottom style="double">
        <color indexed="64"/>
      </bottom>
      <diagonal/>
    </border>
    <border>
      <left/>
      <right/>
      <top style="double">
        <color indexed="64"/>
      </top>
      <bottom/>
      <diagonal/>
    </border>
    <border>
      <left/>
      <right style="double">
        <color indexed="64"/>
      </right>
      <top style="double">
        <color indexed="64"/>
      </top>
      <bottom style="medium">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double">
        <color indexed="64"/>
      </left>
      <right/>
      <top style="medium">
        <color indexed="64"/>
      </top>
      <bottom style="double">
        <color indexed="64"/>
      </bottom>
      <diagonal/>
    </border>
    <border>
      <left/>
      <right/>
      <top style="double">
        <color indexed="64"/>
      </top>
      <bottom style="thin">
        <color indexed="64"/>
      </bottom>
      <diagonal/>
    </border>
    <border>
      <left/>
      <right/>
      <top/>
      <bottom style="double">
        <color indexed="64"/>
      </bottom>
      <diagonal/>
    </border>
    <border>
      <left style="double">
        <color indexed="64"/>
      </left>
      <right style="double">
        <color indexed="64"/>
      </right>
      <top style="double">
        <color indexed="64"/>
      </top>
      <bottom style="medium">
        <color indexed="64"/>
      </bottom>
      <diagonal/>
    </border>
    <border>
      <left/>
      <right style="double">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double">
        <color indexed="64"/>
      </right>
      <top style="medium">
        <color indexed="64"/>
      </top>
      <bottom style="thin">
        <color indexed="64"/>
      </bottom>
      <diagonal/>
    </border>
    <border>
      <left/>
      <right style="double">
        <color indexed="64"/>
      </right>
      <top/>
      <bottom style="thin">
        <color indexed="64"/>
      </bottom>
      <diagonal/>
    </border>
    <border>
      <left style="thin">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top style="thin">
        <color indexed="64"/>
      </top>
      <bottom/>
      <diagonal/>
    </border>
    <border>
      <left style="medium">
        <color indexed="64"/>
      </left>
      <right style="double">
        <color indexed="64"/>
      </right>
      <top style="thin">
        <color indexed="64"/>
      </top>
      <bottom/>
      <diagonal/>
    </border>
    <border>
      <left style="medium">
        <color indexed="64"/>
      </left>
      <right style="double">
        <color indexed="64"/>
      </right>
      <top style="medium">
        <color indexed="64"/>
      </top>
      <bottom style="double">
        <color indexed="64"/>
      </bottom>
      <diagonal/>
    </border>
    <border>
      <left/>
      <right/>
      <top style="thin">
        <color indexed="64"/>
      </top>
      <bottom/>
      <diagonal/>
    </border>
    <border>
      <left/>
      <right/>
      <top/>
      <bottom style="thin">
        <color indexed="64"/>
      </bottom>
      <diagonal/>
    </border>
    <border>
      <left/>
      <right/>
      <top style="double">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bottom style="double">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thin">
        <color indexed="64"/>
      </top>
      <bottom/>
      <diagonal/>
    </border>
    <border>
      <left style="medium">
        <color indexed="64"/>
      </left>
      <right/>
      <top/>
      <bottom style="double">
        <color indexed="64"/>
      </bottom>
      <diagonal/>
    </border>
    <border>
      <left/>
      <right/>
      <top style="thin">
        <color indexed="64"/>
      </top>
      <bottom style="medium">
        <color indexed="64"/>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s>
  <cellStyleXfs count="3">
    <xf numFmtId="0" fontId="0" fillId="0" borderId="0"/>
    <xf numFmtId="0" fontId="1" fillId="0" borderId="0" applyNumberFormat="0" applyFill="0" applyBorder="0" applyAlignment="0" applyProtection="0">
      <alignment vertical="top"/>
      <protection locked="0"/>
    </xf>
    <xf numFmtId="0" fontId="5" fillId="0" borderId="0"/>
  </cellStyleXfs>
  <cellXfs count="400">
    <xf numFmtId="0" fontId="0" fillId="0" borderId="0" xfId="0"/>
    <xf numFmtId="0" fontId="2" fillId="0" borderId="0" xfId="0" applyFont="1"/>
    <xf numFmtId="0" fontId="2" fillId="0" borderId="0" xfId="0" applyFont="1" applyProtection="1">
      <protection locked="0"/>
    </xf>
    <xf numFmtId="0" fontId="3" fillId="0" borderId="0" xfId="0" applyFont="1" applyAlignment="1" applyProtection="1">
      <alignment horizontal="center"/>
      <protection locked="0"/>
    </xf>
    <xf numFmtId="0" fontId="2" fillId="0" borderId="0" xfId="0" applyFont="1" applyBorder="1" applyProtection="1">
      <protection locked="0"/>
    </xf>
    <xf numFmtId="0" fontId="3" fillId="0" borderId="0" xfId="0" applyFont="1" applyProtection="1">
      <protection locked="0"/>
    </xf>
    <xf numFmtId="0" fontId="3" fillId="0" borderId="0" xfId="0" applyFont="1" applyAlignment="1" applyProtection="1">
      <alignment horizontal="center" vertical="center" wrapText="1"/>
      <protection locked="0"/>
    </xf>
    <xf numFmtId="0" fontId="3" fillId="0" borderId="0" xfId="0" applyFont="1" applyFill="1" applyProtection="1">
      <protection locked="0"/>
    </xf>
    <xf numFmtId="0" fontId="3" fillId="2" borderId="0" xfId="0" applyFont="1" applyFill="1" applyProtection="1">
      <protection locked="0"/>
    </xf>
    <xf numFmtId="0" fontId="4" fillId="0" borderId="0" xfId="0" applyFont="1" applyFill="1" applyProtection="1"/>
    <xf numFmtId="0" fontId="13" fillId="0" borderId="1" xfId="0" applyFont="1" applyBorder="1" applyAlignment="1" applyProtection="1">
      <alignment horizontal="center"/>
      <protection locked="0"/>
    </xf>
    <xf numFmtId="0" fontId="13" fillId="0" borderId="2" xfId="0" applyFont="1" applyBorder="1" applyAlignment="1" applyProtection="1">
      <alignment horizontal="center"/>
      <protection locked="0"/>
    </xf>
    <xf numFmtId="0" fontId="13" fillId="0" borderId="3" xfId="0" applyFont="1" applyBorder="1" applyAlignment="1" applyProtection="1">
      <alignment horizontal="center"/>
      <protection locked="0"/>
    </xf>
    <xf numFmtId="0" fontId="13" fillId="0" borderId="4" xfId="0" applyFont="1" applyBorder="1" applyProtection="1">
      <protection locked="0"/>
    </xf>
    <xf numFmtId="0" fontId="13" fillId="0" borderId="5" xfId="0" applyFont="1" applyBorder="1" applyAlignment="1" applyProtection="1">
      <alignment horizontal="center"/>
      <protection locked="0"/>
    </xf>
    <xf numFmtId="0" fontId="13" fillId="0" borderId="6" xfId="0" applyFont="1" applyBorder="1" applyAlignment="1" applyProtection="1">
      <alignment horizontal="center"/>
      <protection locked="0"/>
    </xf>
    <xf numFmtId="0" fontId="13" fillId="0" borderId="7" xfId="0" applyFont="1" applyBorder="1" applyAlignment="1" applyProtection="1">
      <alignment horizontal="center"/>
      <protection locked="0"/>
    </xf>
    <xf numFmtId="0" fontId="13" fillId="0" borderId="8" xfId="0" applyFont="1" applyBorder="1" applyAlignment="1" applyProtection="1">
      <alignment horizontal="center"/>
      <protection locked="0"/>
    </xf>
    <xf numFmtId="0" fontId="13" fillId="0" borderId="9" xfId="0" applyFont="1" applyBorder="1" applyAlignment="1" applyProtection="1">
      <alignment horizontal="center"/>
      <protection locked="0"/>
    </xf>
    <xf numFmtId="0" fontId="13" fillId="0" borderId="10" xfId="0" applyFont="1" applyBorder="1" applyAlignment="1" applyProtection="1">
      <alignment horizontal="center"/>
      <protection locked="0"/>
    </xf>
    <xf numFmtId="0" fontId="13" fillId="0" borderId="11" xfId="0" applyFont="1" applyBorder="1" applyAlignment="1" applyProtection="1">
      <alignment horizontal="center"/>
      <protection locked="0"/>
    </xf>
    <xf numFmtId="0" fontId="13" fillId="0" borderId="12" xfId="0" applyFont="1" applyBorder="1" applyAlignment="1" applyProtection="1">
      <alignment horizontal="center"/>
      <protection locked="0"/>
    </xf>
    <xf numFmtId="0" fontId="13" fillId="3" borderId="13" xfId="0" applyFont="1" applyFill="1" applyBorder="1" applyAlignment="1" applyProtection="1">
      <alignment horizontal="center"/>
      <protection locked="0"/>
    </xf>
    <xf numFmtId="0" fontId="13" fillId="0" borderId="14" xfId="0" applyFont="1" applyFill="1" applyBorder="1" applyAlignment="1" applyProtection="1">
      <alignment horizontal="center"/>
      <protection locked="0"/>
    </xf>
    <xf numFmtId="0" fontId="13" fillId="0" borderId="9" xfId="0" applyFont="1" applyFill="1" applyBorder="1" applyAlignment="1" applyProtection="1">
      <alignment horizontal="center"/>
      <protection locked="0"/>
    </xf>
    <xf numFmtId="0" fontId="13" fillId="4" borderId="13" xfId="0" applyFont="1" applyFill="1" applyBorder="1" applyAlignment="1" applyProtection="1">
      <alignment horizontal="center"/>
      <protection locked="0"/>
    </xf>
    <xf numFmtId="0" fontId="13" fillId="0" borderId="15" xfId="0" applyFont="1" applyBorder="1" applyAlignment="1" applyProtection="1">
      <alignment horizontal="center"/>
      <protection locked="0"/>
    </xf>
    <xf numFmtId="0" fontId="13" fillId="0" borderId="16" xfId="0" applyFont="1" applyBorder="1" applyAlignment="1" applyProtection="1">
      <alignment horizontal="center"/>
      <protection locked="0"/>
    </xf>
    <xf numFmtId="0" fontId="13" fillId="0" borderId="17" xfId="0" applyFont="1" applyBorder="1" applyAlignment="1" applyProtection="1">
      <alignment horizontal="center"/>
      <protection locked="0"/>
    </xf>
    <xf numFmtId="0" fontId="13" fillId="3" borderId="18" xfId="0" applyFont="1" applyFill="1" applyBorder="1" applyAlignment="1" applyProtection="1">
      <alignment horizontal="center"/>
      <protection locked="0"/>
    </xf>
    <xf numFmtId="0" fontId="13" fillId="0" borderId="19" xfId="0" applyFont="1" applyBorder="1" applyAlignment="1" applyProtection="1">
      <alignment horizontal="center"/>
      <protection locked="0"/>
    </xf>
    <xf numFmtId="0" fontId="13" fillId="0" borderId="15" xfId="0" applyFont="1" applyBorder="1" applyProtection="1">
      <protection locked="0"/>
    </xf>
    <xf numFmtId="0" fontId="13" fillId="0" borderId="7" xfId="0" applyFont="1" applyBorder="1" applyProtection="1">
      <protection locked="0"/>
    </xf>
    <xf numFmtId="0" fontId="13" fillId="0" borderId="16" xfId="0" applyFont="1" applyBorder="1" applyProtection="1">
      <protection locked="0"/>
    </xf>
    <xf numFmtId="0" fontId="13" fillId="0" borderId="20" xfId="0" applyFont="1" applyBorder="1" applyAlignment="1" applyProtection="1">
      <alignment horizontal="center"/>
      <protection locked="0"/>
    </xf>
    <xf numFmtId="0" fontId="13" fillId="0" borderId="4"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13" fillId="0" borderId="21" xfId="0" applyFont="1" applyBorder="1" applyAlignment="1" applyProtection="1">
      <alignment horizontal="center"/>
      <protection locked="0"/>
    </xf>
    <xf numFmtId="0" fontId="13" fillId="0" borderId="22" xfId="0" applyFont="1" applyBorder="1" applyAlignment="1" applyProtection="1">
      <alignment horizontal="center"/>
      <protection locked="0"/>
    </xf>
    <xf numFmtId="0" fontId="13" fillId="0" borderId="23" xfId="0" applyFont="1" applyBorder="1" applyAlignment="1" applyProtection="1">
      <alignment horizontal="center"/>
      <protection locked="0"/>
    </xf>
    <xf numFmtId="0" fontId="13" fillId="0" borderId="24" xfId="0" applyFont="1" applyBorder="1" applyAlignment="1" applyProtection="1">
      <alignment horizontal="center"/>
      <protection locked="0"/>
    </xf>
    <xf numFmtId="0" fontId="13" fillId="2" borderId="13" xfId="0" applyFont="1" applyFill="1" applyBorder="1" applyAlignment="1" applyProtection="1">
      <alignment horizontal="center"/>
      <protection locked="0"/>
    </xf>
    <xf numFmtId="0" fontId="13" fillId="0" borderId="25" xfId="0" applyFont="1" applyBorder="1" applyAlignment="1" applyProtection="1">
      <alignment horizontal="center"/>
      <protection locked="0"/>
    </xf>
    <xf numFmtId="0" fontId="13" fillId="0" borderId="26" xfId="0" applyFont="1" applyBorder="1" applyAlignment="1" applyProtection="1">
      <alignment horizontal="center"/>
      <protection locked="0"/>
    </xf>
    <xf numFmtId="0" fontId="13" fillId="0" borderId="27" xfId="0" applyFont="1" applyBorder="1" applyAlignment="1" applyProtection="1">
      <alignment horizontal="center"/>
      <protection locked="0"/>
    </xf>
    <xf numFmtId="2" fontId="14" fillId="2" borderId="28" xfId="0" applyNumberFormat="1" applyFont="1" applyFill="1" applyBorder="1" applyAlignment="1" applyProtection="1">
      <alignment horizontal="center"/>
    </xf>
    <xf numFmtId="2" fontId="14" fillId="2" borderId="29" xfId="0" applyNumberFormat="1" applyFont="1" applyFill="1" applyBorder="1" applyAlignment="1" applyProtection="1">
      <alignment horizontal="center"/>
    </xf>
    <xf numFmtId="164" fontId="14" fillId="2" borderId="29" xfId="0" applyNumberFormat="1" applyFont="1" applyFill="1" applyBorder="1" applyAlignment="1" applyProtection="1">
      <alignment horizontal="center"/>
    </xf>
    <xf numFmtId="164" fontId="14" fillId="4" borderId="30" xfId="0" applyNumberFormat="1" applyFont="1" applyFill="1" applyBorder="1" applyAlignment="1" applyProtection="1">
      <alignment horizontal="center"/>
    </xf>
    <xf numFmtId="0" fontId="13" fillId="0" borderId="4" xfId="0" applyFont="1" applyBorder="1" applyAlignment="1" applyProtection="1">
      <alignment horizontal="center"/>
      <protection locked="0"/>
    </xf>
    <xf numFmtId="0" fontId="13" fillId="0" borderId="31" xfId="0" applyFont="1" applyBorder="1" applyAlignment="1" applyProtection="1">
      <alignment horizontal="center"/>
      <protection locked="0"/>
    </xf>
    <xf numFmtId="0" fontId="13" fillId="3" borderId="6" xfId="0" applyFont="1" applyFill="1" applyBorder="1" applyAlignment="1" applyProtection="1">
      <alignment horizontal="center"/>
      <protection locked="0"/>
    </xf>
    <xf numFmtId="2" fontId="14" fillId="2" borderId="14" xfId="0" applyNumberFormat="1" applyFont="1" applyFill="1" applyBorder="1" applyAlignment="1" applyProtection="1">
      <alignment horizontal="center"/>
    </xf>
    <xf numFmtId="2" fontId="14" fillId="2" borderId="9" xfId="0" applyNumberFormat="1" applyFont="1" applyFill="1" applyBorder="1" applyAlignment="1" applyProtection="1">
      <alignment horizontal="center"/>
    </xf>
    <xf numFmtId="164" fontId="14" fillId="2" borderId="9" xfId="0" applyNumberFormat="1" applyFont="1" applyFill="1" applyBorder="1" applyAlignment="1" applyProtection="1">
      <alignment horizontal="center"/>
    </xf>
    <xf numFmtId="164" fontId="14" fillId="4" borderId="10" xfId="0" applyNumberFormat="1" applyFont="1" applyFill="1" applyBorder="1" applyAlignment="1" applyProtection="1">
      <alignment horizontal="center"/>
    </xf>
    <xf numFmtId="0" fontId="15" fillId="5" borderId="9" xfId="0" applyFont="1" applyFill="1" applyBorder="1" applyAlignment="1" applyProtection="1">
      <alignment horizontal="center"/>
      <protection locked="0"/>
    </xf>
    <xf numFmtId="0" fontId="15" fillId="5" borderId="13" xfId="0" applyFont="1" applyFill="1" applyBorder="1" applyAlignment="1" applyProtection="1">
      <alignment horizontal="center"/>
      <protection locked="0"/>
    </xf>
    <xf numFmtId="0" fontId="15" fillId="5" borderId="8" xfId="0" applyFont="1" applyFill="1" applyBorder="1" applyAlignment="1" applyProtection="1">
      <alignment horizontal="center"/>
      <protection locked="0"/>
    </xf>
    <xf numFmtId="0" fontId="15" fillId="5" borderId="26" xfId="0" applyFont="1" applyFill="1" applyBorder="1" applyAlignment="1" applyProtection="1">
      <alignment horizontal="center"/>
      <protection locked="0"/>
    </xf>
    <xf numFmtId="0" fontId="15" fillId="5" borderId="27" xfId="0" applyFont="1" applyFill="1" applyBorder="1" applyAlignment="1" applyProtection="1">
      <alignment horizontal="center"/>
      <protection locked="0"/>
    </xf>
    <xf numFmtId="0" fontId="15" fillId="6" borderId="13" xfId="0" applyFont="1" applyFill="1" applyBorder="1" applyAlignment="1" applyProtection="1">
      <alignment horizontal="center"/>
      <protection locked="0"/>
    </xf>
    <xf numFmtId="2" fontId="16" fillId="5" borderId="14" xfId="0" applyNumberFormat="1" applyFont="1" applyFill="1" applyBorder="1" applyAlignment="1" applyProtection="1">
      <alignment horizontal="center"/>
    </xf>
    <xf numFmtId="2" fontId="16" fillId="5" borderId="9" xfId="0" applyNumberFormat="1" applyFont="1" applyFill="1" applyBorder="1" applyAlignment="1" applyProtection="1">
      <alignment horizontal="center"/>
    </xf>
    <xf numFmtId="164" fontId="16" fillId="5" borderId="9" xfId="0" applyNumberFormat="1" applyFont="1" applyFill="1" applyBorder="1" applyAlignment="1" applyProtection="1">
      <alignment horizontal="center"/>
    </xf>
    <xf numFmtId="164" fontId="16" fillId="7" borderId="10" xfId="0" applyNumberFormat="1" applyFont="1" applyFill="1" applyBorder="1" applyAlignment="1" applyProtection="1">
      <alignment horizontal="center"/>
    </xf>
    <xf numFmtId="0" fontId="13" fillId="2" borderId="18" xfId="0" applyFont="1" applyFill="1" applyBorder="1" applyAlignment="1" applyProtection="1">
      <alignment horizontal="center"/>
      <protection locked="0"/>
    </xf>
    <xf numFmtId="0" fontId="13" fillId="0" borderId="32" xfId="0" applyFont="1" applyBorder="1" applyAlignment="1" applyProtection="1">
      <alignment horizontal="center"/>
      <protection locked="0"/>
    </xf>
    <xf numFmtId="2" fontId="14" fillId="2" borderId="19" xfId="0" applyNumberFormat="1" applyFont="1" applyFill="1" applyBorder="1" applyAlignment="1" applyProtection="1">
      <alignment horizontal="center"/>
    </xf>
    <xf numFmtId="2" fontId="14" fillId="2" borderId="12" xfId="0" applyNumberFormat="1" applyFont="1" applyFill="1" applyBorder="1" applyAlignment="1" applyProtection="1">
      <alignment horizontal="center"/>
    </xf>
    <xf numFmtId="164" fontId="14" fillId="2" borderId="12" xfId="0" applyNumberFormat="1" applyFont="1" applyFill="1" applyBorder="1" applyAlignment="1" applyProtection="1">
      <alignment horizontal="center"/>
    </xf>
    <xf numFmtId="164" fontId="14" fillId="4" borderId="33" xfId="0" applyNumberFormat="1" applyFont="1" applyFill="1" applyBorder="1" applyAlignment="1" applyProtection="1">
      <alignment horizontal="center"/>
    </xf>
    <xf numFmtId="0" fontId="13" fillId="2" borderId="34" xfId="0" applyFont="1" applyFill="1" applyBorder="1" applyAlignment="1" applyProtection="1">
      <alignment horizontal="center"/>
      <protection locked="0"/>
    </xf>
    <xf numFmtId="0" fontId="13" fillId="2" borderId="35" xfId="0" applyFont="1" applyFill="1" applyBorder="1" applyAlignment="1" applyProtection="1">
      <alignment horizontal="center"/>
      <protection locked="0"/>
    </xf>
    <xf numFmtId="0" fontId="13" fillId="2" borderId="36" xfId="0" applyFont="1" applyFill="1" applyBorder="1" applyAlignment="1" applyProtection="1">
      <alignment horizontal="center"/>
      <protection locked="0"/>
    </xf>
    <xf numFmtId="0" fontId="13" fillId="2" borderId="37" xfId="0" applyFont="1" applyFill="1" applyBorder="1" applyAlignment="1" applyProtection="1">
      <alignment horizontal="center"/>
      <protection locked="0"/>
    </xf>
    <xf numFmtId="0" fontId="13" fillId="2" borderId="38" xfId="0" applyFont="1" applyFill="1" applyBorder="1" applyAlignment="1" applyProtection="1">
      <alignment horizontal="center"/>
      <protection locked="0"/>
    </xf>
    <xf numFmtId="0" fontId="13" fillId="6" borderId="36" xfId="0" applyFont="1" applyFill="1" applyBorder="1" applyAlignment="1" applyProtection="1">
      <alignment horizontal="center"/>
      <protection locked="0"/>
    </xf>
    <xf numFmtId="2" fontId="14" fillId="2" borderId="39" xfId="0" applyNumberFormat="1" applyFont="1" applyFill="1" applyBorder="1" applyAlignment="1" applyProtection="1">
      <alignment horizontal="center"/>
    </xf>
    <xf numFmtId="2" fontId="14" fillId="2" borderId="35" xfId="0" applyNumberFormat="1" applyFont="1" applyFill="1" applyBorder="1" applyAlignment="1" applyProtection="1">
      <alignment horizontal="center"/>
    </xf>
    <xf numFmtId="164" fontId="14" fillId="2" borderId="35" xfId="0" applyNumberFormat="1" applyFont="1" applyFill="1" applyBorder="1" applyAlignment="1" applyProtection="1">
      <alignment horizontal="center"/>
    </xf>
    <xf numFmtId="164" fontId="14" fillId="7" borderId="40" xfId="0" applyNumberFormat="1" applyFont="1" applyFill="1" applyBorder="1" applyAlignment="1" applyProtection="1">
      <alignment horizontal="center"/>
    </xf>
    <xf numFmtId="0" fontId="17" fillId="0" borderId="0" xfId="0" applyFont="1" applyProtection="1">
      <protection locked="0"/>
    </xf>
    <xf numFmtId="0" fontId="17" fillId="0" borderId="0" xfId="0" applyFont="1" applyAlignment="1" applyProtection="1">
      <alignment horizontal="center"/>
      <protection locked="0"/>
    </xf>
    <xf numFmtId="0" fontId="17" fillId="0" borderId="41" xfId="0" applyFont="1" applyBorder="1" applyProtection="1">
      <protection locked="0"/>
    </xf>
    <xf numFmtId="0" fontId="18" fillId="0" borderId="0" xfId="0" applyFont="1" applyBorder="1" applyAlignment="1" applyProtection="1">
      <alignment horizontal="right"/>
      <protection locked="0"/>
    </xf>
    <xf numFmtId="0" fontId="19" fillId="0" borderId="0" xfId="0" applyFont="1" applyBorder="1" applyProtection="1">
      <protection locked="0"/>
    </xf>
    <xf numFmtId="0" fontId="17" fillId="0" borderId="0" xfId="0" applyFont="1" applyBorder="1" applyAlignment="1" applyProtection="1">
      <alignment horizontal="center"/>
      <protection locked="0"/>
    </xf>
    <xf numFmtId="0" fontId="17" fillId="0" borderId="0" xfId="0" applyFont="1" applyBorder="1" applyProtection="1">
      <protection locked="0"/>
    </xf>
    <xf numFmtId="0" fontId="13" fillId="0" borderId="14" xfId="0" applyFont="1" applyBorder="1" applyAlignment="1" applyProtection="1">
      <alignment horizontal="center"/>
      <protection locked="0"/>
    </xf>
    <xf numFmtId="0" fontId="15" fillId="5" borderId="14" xfId="0" applyFont="1" applyFill="1" applyBorder="1" applyAlignment="1" applyProtection="1">
      <alignment horizontal="center"/>
      <protection locked="0"/>
    </xf>
    <xf numFmtId="0" fontId="13" fillId="2" borderId="39" xfId="0" applyFont="1" applyFill="1" applyBorder="1" applyAlignment="1" applyProtection="1">
      <alignment horizontal="center"/>
      <protection locked="0"/>
    </xf>
    <xf numFmtId="0" fontId="17" fillId="0" borderId="0" xfId="0" applyFont="1"/>
    <xf numFmtId="0" fontId="13" fillId="0" borderId="42" xfId="0" applyFont="1" applyBorder="1" applyAlignment="1" applyProtection="1">
      <alignment horizontal="center"/>
      <protection locked="0"/>
    </xf>
    <xf numFmtId="0" fontId="13" fillId="0" borderId="13" xfId="0" applyFont="1" applyFill="1" applyBorder="1" applyAlignment="1" applyProtection="1">
      <alignment horizontal="center"/>
      <protection locked="0"/>
    </xf>
    <xf numFmtId="0" fontId="20" fillId="0" borderId="0" xfId="0" applyFont="1" applyFill="1" applyProtection="1"/>
    <xf numFmtId="0" fontId="13" fillId="2" borderId="34" xfId="0" applyFont="1" applyFill="1" applyBorder="1" applyAlignment="1" applyProtection="1">
      <alignment wrapText="1"/>
      <protection locked="0"/>
    </xf>
    <xf numFmtId="0" fontId="13" fillId="2" borderId="43" xfId="0" applyFont="1" applyFill="1" applyBorder="1" applyAlignment="1" applyProtection="1">
      <alignment horizontal="center"/>
      <protection locked="0"/>
    </xf>
    <xf numFmtId="0" fontId="13" fillId="2" borderId="44" xfId="0" applyFont="1" applyFill="1" applyBorder="1" applyAlignment="1" applyProtection="1">
      <alignment horizontal="center"/>
      <protection locked="0"/>
    </xf>
    <xf numFmtId="0" fontId="13" fillId="2" borderId="45" xfId="0" applyFont="1" applyFill="1" applyBorder="1" applyAlignment="1" applyProtection="1">
      <alignment horizontal="center"/>
      <protection locked="0"/>
    </xf>
    <xf numFmtId="2" fontId="13" fillId="2" borderId="34" xfId="0" applyNumberFormat="1" applyFont="1" applyFill="1" applyBorder="1" applyAlignment="1" applyProtection="1">
      <alignment horizontal="center"/>
    </xf>
    <xf numFmtId="2" fontId="13" fillId="2" borderId="35" xfId="0" applyNumberFormat="1" applyFont="1" applyFill="1" applyBorder="1" applyAlignment="1" applyProtection="1">
      <alignment horizontal="center"/>
    </xf>
    <xf numFmtId="164" fontId="13" fillId="2" borderId="35" xfId="0" applyNumberFormat="1" applyFont="1" applyFill="1" applyBorder="1" applyAlignment="1" applyProtection="1">
      <alignment horizontal="center"/>
    </xf>
    <xf numFmtId="164" fontId="13" fillId="7" borderId="35" xfId="0" applyNumberFormat="1" applyFont="1" applyFill="1" applyBorder="1" applyAlignment="1" applyProtection="1">
      <alignment horizontal="center"/>
    </xf>
    <xf numFmtId="164" fontId="13" fillId="7" borderId="36" xfId="0" applyNumberFormat="1" applyFont="1" applyFill="1" applyBorder="1" applyAlignment="1" applyProtection="1">
      <alignment horizontal="center"/>
    </xf>
    <xf numFmtId="0" fontId="17" fillId="0" borderId="46" xfId="0" applyFont="1" applyBorder="1" applyProtection="1">
      <protection locked="0"/>
    </xf>
    <xf numFmtId="0" fontId="13" fillId="0" borderId="0" xfId="0" applyFont="1" applyBorder="1" applyProtection="1">
      <protection locked="0"/>
    </xf>
    <xf numFmtId="0" fontId="13" fillId="0" borderId="0" xfId="0" applyFont="1" applyProtection="1">
      <protection locked="0"/>
    </xf>
    <xf numFmtId="0" fontId="21" fillId="0" borderId="0" xfId="0" applyFont="1" applyBorder="1" applyAlignment="1" applyProtection="1">
      <alignment horizontal="left" indent="4"/>
      <protection locked="0"/>
    </xf>
    <xf numFmtId="0" fontId="13" fillId="0" borderId="0" xfId="0" applyFont="1" applyBorder="1" applyAlignment="1" applyProtection="1">
      <alignment horizontal="left" indent="4"/>
      <protection locked="0"/>
    </xf>
    <xf numFmtId="0" fontId="22" fillId="8" borderId="47" xfId="0" applyFont="1" applyFill="1" applyBorder="1" applyAlignment="1"/>
    <xf numFmtId="0" fontId="23" fillId="0" borderId="0" xfId="0" applyFont="1" applyProtection="1">
      <protection locked="0"/>
    </xf>
    <xf numFmtId="0" fontId="13" fillId="0" borderId="48" xfId="0" applyFont="1" applyBorder="1" applyAlignment="1" applyProtection="1">
      <alignment horizontal="center"/>
      <protection locked="0"/>
    </xf>
    <xf numFmtId="0" fontId="13" fillId="0" borderId="0" xfId="0" applyFont="1" applyBorder="1" applyAlignment="1" applyProtection="1">
      <protection locked="0"/>
    </xf>
    <xf numFmtId="0" fontId="14" fillId="3" borderId="49"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protection locked="0"/>
    </xf>
    <xf numFmtId="0" fontId="23" fillId="0" borderId="0" xfId="0" applyFont="1" applyAlignment="1" applyProtection="1">
      <alignment horizontal="center"/>
      <protection locked="0"/>
    </xf>
    <xf numFmtId="0" fontId="13" fillId="0" borderId="50" xfId="0" applyFont="1" applyFill="1" applyBorder="1" applyAlignment="1" applyProtection="1">
      <alignment horizontal="center" wrapText="1"/>
      <protection locked="0"/>
    </xf>
    <xf numFmtId="0" fontId="13" fillId="0" borderId="51" xfId="0" applyFont="1" applyFill="1" applyBorder="1" applyAlignment="1" applyProtection="1">
      <alignment horizontal="center" wrapText="1"/>
      <protection locked="0"/>
    </xf>
    <xf numFmtId="0" fontId="13" fillId="0" borderId="52" xfId="0" applyFont="1" applyFill="1" applyBorder="1" applyAlignment="1" applyProtection="1">
      <alignment horizontal="center" wrapText="1"/>
      <protection locked="0"/>
    </xf>
    <xf numFmtId="0" fontId="13" fillId="0" borderId="53" xfId="0" applyFont="1" applyFill="1" applyBorder="1" applyAlignment="1" applyProtection="1">
      <alignment horizontal="center" wrapText="1"/>
      <protection locked="0"/>
    </xf>
    <xf numFmtId="0" fontId="17" fillId="0" borderId="0" xfId="0" applyFont="1" applyFill="1" applyBorder="1" applyAlignment="1" applyProtection="1">
      <alignment horizontal="center"/>
      <protection locked="0"/>
    </xf>
    <xf numFmtId="0" fontId="23" fillId="0" borderId="0" xfId="0" applyFont="1" applyFill="1" applyBorder="1" applyProtection="1">
      <protection locked="0"/>
    </xf>
    <xf numFmtId="0" fontId="13" fillId="2" borderId="54" xfId="0" applyFont="1" applyFill="1" applyBorder="1" applyAlignment="1" applyProtection="1">
      <alignment horizontal="center"/>
    </xf>
    <xf numFmtId="164" fontId="13" fillId="2" borderId="55" xfId="0" applyNumberFormat="1" applyFont="1" applyFill="1" applyBorder="1" applyAlignment="1" applyProtection="1">
      <alignment horizontal="center"/>
    </xf>
    <xf numFmtId="2" fontId="13" fillId="2" borderId="55" xfId="0" applyNumberFormat="1" applyFont="1" applyFill="1" applyBorder="1" applyAlignment="1" applyProtection="1">
      <alignment horizontal="center"/>
    </xf>
    <xf numFmtId="2" fontId="13" fillId="3" borderId="10" xfId="0" applyNumberFormat="1" applyFont="1" applyFill="1" applyBorder="1" applyAlignment="1" applyProtection="1">
      <alignment horizontal="center"/>
    </xf>
    <xf numFmtId="0" fontId="20" fillId="0" borderId="0" xfId="0" applyFont="1" applyFill="1" applyBorder="1" applyProtection="1">
      <protection locked="0"/>
    </xf>
    <xf numFmtId="0" fontId="23" fillId="0" borderId="0" xfId="0" applyFont="1" applyFill="1" applyProtection="1">
      <protection locked="0"/>
    </xf>
    <xf numFmtId="0" fontId="24" fillId="5" borderId="14" xfId="0" applyFont="1" applyFill="1" applyBorder="1" applyAlignment="1" applyProtection="1">
      <alignment horizontal="center"/>
      <protection locked="0"/>
    </xf>
    <xf numFmtId="0" fontId="24" fillId="5" borderId="54" xfId="0" applyFont="1" applyFill="1" applyBorder="1" applyAlignment="1" applyProtection="1">
      <alignment horizontal="center"/>
    </xf>
    <xf numFmtId="164" fontId="24" fillId="5" borderId="55" xfId="0" applyNumberFormat="1" applyFont="1" applyFill="1" applyBorder="1" applyAlignment="1" applyProtection="1">
      <alignment horizontal="center"/>
    </xf>
    <xf numFmtId="2" fontId="24" fillId="5" borderId="55" xfId="0" applyNumberFormat="1" applyFont="1" applyFill="1" applyBorder="1" applyAlignment="1" applyProtection="1">
      <alignment horizontal="center"/>
    </xf>
    <xf numFmtId="2" fontId="24" fillId="9" borderId="10" xfId="0" applyNumberFormat="1" applyFont="1" applyFill="1" applyBorder="1" applyAlignment="1" applyProtection="1">
      <alignment horizontal="center"/>
    </xf>
    <xf numFmtId="0" fontId="13" fillId="2" borderId="56" xfId="0" applyFont="1" applyFill="1" applyBorder="1" applyAlignment="1" applyProtection="1">
      <alignment horizontal="center"/>
    </xf>
    <xf numFmtId="164" fontId="13" fillId="2" borderId="57" xfId="0" applyNumberFormat="1" applyFont="1" applyFill="1" applyBorder="1" applyAlignment="1" applyProtection="1">
      <alignment horizontal="center"/>
    </xf>
    <xf numFmtId="2" fontId="13" fillId="2" borderId="57" xfId="0" applyNumberFormat="1" applyFont="1" applyFill="1" applyBorder="1" applyAlignment="1" applyProtection="1">
      <alignment horizontal="center"/>
    </xf>
    <xf numFmtId="2" fontId="13" fillId="3" borderId="33" xfId="0" applyNumberFormat="1" applyFont="1" applyFill="1" applyBorder="1" applyAlignment="1" applyProtection="1">
      <alignment horizontal="center"/>
    </xf>
    <xf numFmtId="0" fontId="13" fillId="2" borderId="37" xfId="0" applyFont="1" applyFill="1" applyBorder="1" applyAlignment="1" applyProtection="1">
      <alignment horizontal="center"/>
    </xf>
    <xf numFmtId="164" fontId="13" fillId="2" borderId="58" xfId="0" applyNumberFormat="1" applyFont="1" applyFill="1" applyBorder="1" applyAlignment="1" applyProtection="1">
      <alignment horizontal="center"/>
    </xf>
    <xf numFmtId="2" fontId="13" fillId="2" borderId="58" xfId="0" applyNumberFormat="1" applyFont="1" applyFill="1" applyBorder="1" applyAlignment="1" applyProtection="1">
      <alignment horizontal="center"/>
    </xf>
    <xf numFmtId="2" fontId="13" fillId="9" borderId="40" xfId="0" applyNumberFormat="1" applyFont="1" applyFill="1" applyBorder="1" applyAlignment="1" applyProtection="1">
      <alignment horizontal="center"/>
    </xf>
    <xf numFmtId="0" fontId="25" fillId="0" borderId="0" xfId="0" applyFont="1" applyAlignment="1">
      <alignment horizontal="center"/>
    </xf>
    <xf numFmtId="0" fontId="26" fillId="0" borderId="0" xfId="0" applyFont="1"/>
    <xf numFmtId="0" fontId="27" fillId="0" borderId="0" xfId="0" applyFont="1" applyBorder="1"/>
    <xf numFmtId="0" fontId="26" fillId="0" borderId="0" xfId="0" applyFont="1" applyBorder="1"/>
    <xf numFmtId="0" fontId="26" fillId="0" borderId="0" xfId="0" applyFont="1" applyAlignment="1">
      <alignment vertical="center"/>
    </xf>
    <xf numFmtId="0" fontId="26" fillId="0" borderId="0" xfId="0" applyFont="1" applyBorder="1" applyAlignment="1">
      <alignment vertical="center"/>
    </xf>
    <xf numFmtId="0" fontId="26" fillId="0" borderId="9" xfId="0" applyFont="1" applyBorder="1" applyProtection="1">
      <protection locked="0"/>
    </xf>
    <xf numFmtId="0" fontId="26" fillId="0" borderId="9" xfId="0" applyFont="1" applyBorder="1" applyAlignment="1" applyProtection="1">
      <alignment horizontal="right" vertical="center"/>
      <protection locked="0"/>
    </xf>
    <xf numFmtId="0" fontId="26" fillId="0" borderId="9" xfId="0" applyFont="1" applyBorder="1" applyAlignment="1" applyProtection="1">
      <alignment vertical="center"/>
      <protection locked="0"/>
    </xf>
    <xf numFmtId="0" fontId="26" fillId="0" borderId="0" xfId="0" applyFont="1" applyBorder="1" applyAlignment="1">
      <alignment horizontal="right" vertical="center"/>
    </xf>
    <xf numFmtId="0" fontId="27" fillId="10" borderId="59" xfId="0" applyFont="1" applyFill="1" applyBorder="1" applyAlignment="1">
      <alignment vertical="center"/>
    </xf>
    <xf numFmtId="0" fontId="27" fillId="10" borderId="0" xfId="0" applyFont="1" applyFill="1" applyBorder="1" applyAlignment="1">
      <alignment vertical="center"/>
    </xf>
    <xf numFmtId="0" fontId="28" fillId="0" borderId="0" xfId="0" applyFont="1" applyFill="1" applyBorder="1" applyAlignment="1">
      <alignment horizontal="left"/>
    </xf>
    <xf numFmtId="0" fontId="28" fillId="0" borderId="0" xfId="0" applyFont="1" applyFill="1" applyBorder="1" applyAlignment="1">
      <alignment horizontal="center"/>
    </xf>
    <xf numFmtId="0" fontId="29" fillId="0" borderId="0" xfId="0" applyFont="1" applyFill="1" applyBorder="1"/>
    <xf numFmtId="0" fontId="28" fillId="0" borderId="0" xfId="0" applyFont="1" applyBorder="1" applyProtection="1">
      <protection locked="0"/>
    </xf>
    <xf numFmtId="0" fontId="29" fillId="0" borderId="0" xfId="0" applyFont="1" applyBorder="1" applyAlignment="1" applyProtection="1">
      <alignment horizontal="center"/>
      <protection locked="0"/>
    </xf>
    <xf numFmtId="0" fontId="29" fillId="0" borderId="60" xfId="0" applyFont="1" applyFill="1" applyBorder="1" applyAlignment="1">
      <alignment horizontal="center"/>
    </xf>
    <xf numFmtId="0" fontId="29" fillId="0" borderId="0" xfId="0" applyFont="1" applyFill="1" applyBorder="1" applyAlignment="1">
      <alignment horizontal="center"/>
    </xf>
    <xf numFmtId="0" fontId="29" fillId="0" borderId="0" xfId="0" applyFont="1" applyBorder="1" applyAlignment="1" applyProtection="1">
      <alignment horizontal="right"/>
      <protection locked="0"/>
    </xf>
    <xf numFmtId="0" fontId="29" fillId="0" borderId="60" xfId="0" applyFont="1" applyBorder="1" applyAlignment="1" applyProtection="1">
      <alignment horizontal="center"/>
      <protection locked="0"/>
    </xf>
    <xf numFmtId="0" fontId="29" fillId="0" borderId="59" xfId="0" applyFont="1" applyFill="1" applyBorder="1" applyAlignment="1">
      <alignment horizontal="center"/>
    </xf>
    <xf numFmtId="0" fontId="29" fillId="0" borderId="0" xfId="0" applyFont="1" applyBorder="1" applyProtection="1">
      <protection locked="0"/>
    </xf>
    <xf numFmtId="0" fontId="29" fillId="0" borderId="0" xfId="0" applyFont="1"/>
    <xf numFmtId="0" fontId="26" fillId="0" borderId="0" xfId="0" applyFont="1" applyBorder="1" applyAlignment="1">
      <alignment horizontal="center"/>
    </xf>
    <xf numFmtId="0" fontId="25" fillId="0" borderId="0" xfId="0" applyFont="1" applyBorder="1" applyAlignment="1">
      <alignment horizontal="center"/>
    </xf>
    <xf numFmtId="0" fontId="26" fillId="0" borderId="0" xfId="0" applyFont="1" applyBorder="1" applyProtection="1">
      <protection locked="0"/>
    </xf>
    <xf numFmtId="0" fontId="26" fillId="0" borderId="0" xfId="0" applyFont="1" applyBorder="1" applyAlignment="1" applyProtection="1">
      <alignment horizontal="center"/>
      <protection locked="0"/>
    </xf>
    <xf numFmtId="0" fontId="26" fillId="0" borderId="0" xfId="0" quotePrefix="1" applyFont="1"/>
    <xf numFmtId="0" fontId="14" fillId="0" borderId="8" xfId="0" applyFont="1" applyBorder="1" applyProtection="1">
      <protection locked="0"/>
    </xf>
    <xf numFmtId="0" fontId="14" fillId="0" borderId="4" xfId="0" applyFont="1" applyBorder="1" applyProtection="1">
      <protection locked="0"/>
    </xf>
    <xf numFmtId="0" fontId="30" fillId="5" borderId="8" xfId="0" applyFont="1" applyFill="1" applyBorder="1" applyProtection="1">
      <protection locked="0"/>
    </xf>
    <xf numFmtId="0" fontId="14" fillId="0" borderId="11" xfId="0" applyFont="1" applyBorder="1" applyProtection="1">
      <protection locked="0"/>
    </xf>
    <xf numFmtId="0" fontId="14" fillId="11" borderId="9" xfId="0" applyFont="1" applyFill="1" applyBorder="1" applyAlignment="1" applyProtection="1">
      <alignment horizontal="center"/>
      <protection locked="0"/>
    </xf>
    <xf numFmtId="0" fontId="14" fillId="11" borderId="13" xfId="0" applyFont="1" applyFill="1" applyBorder="1" applyAlignment="1" applyProtection="1">
      <alignment horizontal="center"/>
      <protection locked="0"/>
    </xf>
    <xf numFmtId="0" fontId="14" fillId="11" borderId="7" xfId="0" applyFont="1" applyFill="1" applyBorder="1" applyAlignment="1" applyProtection="1">
      <alignment horizontal="center"/>
      <protection locked="0"/>
    </xf>
    <xf numFmtId="0" fontId="14" fillId="11" borderId="12" xfId="0" applyFont="1" applyFill="1" applyBorder="1" applyAlignment="1" applyProtection="1">
      <alignment horizontal="center"/>
      <protection locked="0"/>
    </xf>
    <xf numFmtId="0" fontId="14" fillId="11" borderId="18" xfId="0" applyFont="1" applyFill="1" applyBorder="1" applyAlignment="1" applyProtection="1">
      <alignment horizontal="center"/>
      <protection locked="0"/>
    </xf>
    <xf numFmtId="0" fontId="31" fillId="0" borderId="0" xfId="0" applyFont="1" applyBorder="1" applyProtection="1">
      <protection locked="0"/>
    </xf>
    <xf numFmtId="0" fontId="32" fillId="10" borderId="0" xfId="0" applyFont="1" applyFill="1" applyBorder="1" applyAlignment="1">
      <alignment vertical="center"/>
    </xf>
    <xf numFmtId="0" fontId="33" fillId="0" borderId="0" xfId="0" applyFont="1" applyAlignment="1">
      <alignment horizontal="center"/>
    </xf>
    <xf numFmtId="0" fontId="34" fillId="0" borderId="0" xfId="0" applyFont="1" applyBorder="1" applyProtection="1">
      <protection locked="0"/>
    </xf>
    <xf numFmtId="0" fontId="26" fillId="0" borderId="0" xfId="0" applyFont="1" applyFill="1"/>
    <xf numFmtId="0" fontId="26" fillId="0" borderId="60" xfId="0" applyFont="1" applyBorder="1"/>
    <xf numFmtId="0" fontId="13" fillId="0" borderId="7" xfId="0" applyFont="1" applyBorder="1" applyAlignment="1" applyProtection="1">
      <alignment horizontal="center" vertical="center" wrapText="1"/>
      <protection locked="0"/>
    </xf>
    <xf numFmtId="0" fontId="17" fillId="0" borderId="0" xfId="0" applyFont="1" applyAlignment="1" applyProtection="1">
      <alignment horizontal="center"/>
      <protection locked="0"/>
    </xf>
    <xf numFmtId="0" fontId="35" fillId="0" borderId="0" xfId="0" applyFont="1" applyBorder="1" applyProtection="1">
      <protection locked="0"/>
    </xf>
    <xf numFmtId="0" fontId="35" fillId="12" borderId="9" xfId="0" applyFont="1" applyFill="1" applyBorder="1" applyAlignment="1" applyProtection="1">
      <alignment vertical="center"/>
      <protection locked="0"/>
    </xf>
    <xf numFmtId="0" fontId="35" fillId="12" borderId="7" xfId="0" applyFont="1" applyFill="1" applyBorder="1" applyAlignment="1" applyProtection="1">
      <alignment vertical="center" wrapText="1"/>
      <protection locked="0"/>
    </xf>
    <xf numFmtId="0" fontId="35" fillId="12" borderId="7" xfId="0" applyFont="1" applyFill="1" applyBorder="1" applyAlignment="1" applyProtection="1">
      <alignment vertical="center"/>
      <protection locked="0"/>
    </xf>
    <xf numFmtId="0" fontId="19" fillId="0" borderId="0" xfId="0" quotePrefix="1" applyFont="1" applyBorder="1" applyAlignment="1" applyProtection="1">
      <alignment horizontal="center"/>
      <protection locked="0"/>
    </xf>
    <xf numFmtId="0" fontId="27" fillId="0" borderId="60" xfId="0" applyFont="1" applyBorder="1"/>
    <xf numFmtId="0" fontId="26" fillId="0" borderId="60" xfId="0" applyFont="1" applyFill="1" applyBorder="1" applyAlignment="1">
      <alignment horizontal="left" vertical="top" wrapText="1"/>
    </xf>
    <xf numFmtId="0" fontId="13" fillId="0" borderId="61" xfId="0" applyFont="1" applyBorder="1" applyAlignment="1" applyProtection="1">
      <alignment horizontal="center"/>
      <protection locked="0"/>
    </xf>
    <xf numFmtId="0" fontId="13" fillId="0" borderId="42" xfId="0" applyFont="1" applyBorder="1" applyAlignment="1" applyProtection="1">
      <alignment horizontal="center"/>
      <protection locked="0"/>
    </xf>
    <xf numFmtId="0" fontId="17" fillId="0" borderId="0" xfId="0" applyFont="1" applyAlignment="1" applyProtection="1">
      <alignment horizontal="center"/>
      <protection locked="0"/>
    </xf>
    <xf numFmtId="0" fontId="36" fillId="0" borderId="0" xfId="0" applyFont="1" applyBorder="1" applyAlignment="1" applyProtection="1">
      <alignment horizontal="center" vertical="top"/>
      <protection locked="0"/>
    </xf>
    <xf numFmtId="0" fontId="7" fillId="0" borderId="0" xfId="1" quotePrefix="1" applyFont="1" applyBorder="1" applyAlignment="1" applyProtection="1">
      <alignment horizontal="left"/>
      <protection locked="0"/>
    </xf>
    <xf numFmtId="0" fontId="14" fillId="5" borderId="56" xfId="0" applyFont="1" applyFill="1" applyBorder="1" applyAlignment="1" applyProtection="1">
      <alignment horizontal="left" indent="2"/>
      <protection locked="0"/>
    </xf>
    <xf numFmtId="0" fontId="13" fillId="5" borderId="59" xfId="0" applyFont="1" applyFill="1" applyBorder="1" applyAlignment="1" applyProtection="1">
      <alignment horizontal="left" indent="2"/>
      <protection locked="0"/>
    </xf>
    <xf numFmtId="0" fontId="13" fillId="5" borderId="59" xfId="0" applyFont="1" applyFill="1" applyBorder="1" applyProtection="1">
      <protection locked="0"/>
    </xf>
    <xf numFmtId="0" fontId="13" fillId="5" borderId="0" xfId="0" applyFont="1" applyFill="1" applyBorder="1" applyProtection="1">
      <protection locked="0"/>
    </xf>
    <xf numFmtId="0" fontId="13" fillId="5" borderId="19" xfId="0" applyFont="1" applyFill="1" applyBorder="1" applyProtection="1">
      <protection locked="0"/>
    </xf>
    <xf numFmtId="0" fontId="13" fillId="5" borderId="62" xfId="0" applyFont="1" applyFill="1" applyBorder="1" applyAlignment="1" applyProtection="1">
      <alignment horizontal="left" indent="2"/>
      <protection locked="0"/>
    </xf>
    <xf numFmtId="0" fontId="13" fillId="5" borderId="0" xfId="0" applyFont="1" applyFill="1" applyBorder="1" applyAlignment="1" applyProtection="1">
      <alignment horizontal="left" indent="2"/>
      <protection locked="0"/>
    </xf>
    <xf numFmtId="0" fontId="13" fillId="5" borderId="15" xfId="0" applyFont="1" applyFill="1" applyBorder="1" applyProtection="1">
      <protection locked="0"/>
    </xf>
    <xf numFmtId="0" fontId="37" fillId="5" borderId="0" xfId="0" applyFont="1" applyFill="1" applyBorder="1" applyProtection="1">
      <protection locked="0"/>
    </xf>
    <xf numFmtId="0" fontId="13" fillId="5" borderId="60" xfId="0" applyFont="1" applyFill="1" applyBorder="1" applyProtection="1">
      <protection locked="0"/>
    </xf>
    <xf numFmtId="0" fontId="13" fillId="5" borderId="50" xfId="0" applyFont="1" applyFill="1" applyBorder="1" applyProtection="1">
      <protection locked="0"/>
    </xf>
    <xf numFmtId="0" fontId="13" fillId="5" borderId="62" xfId="0" applyFont="1" applyFill="1" applyBorder="1" applyAlignment="1" applyProtection="1">
      <alignment horizontal="right"/>
      <protection locked="0"/>
    </xf>
    <xf numFmtId="0" fontId="38" fillId="0" borderId="0" xfId="0" applyFont="1" applyBorder="1" applyProtection="1">
      <protection locked="0"/>
    </xf>
    <xf numFmtId="0" fontId="39" fillId="0" borderId="0" xfId="0" applyFont="1" applyBorder="1" applyAlignment="1" applyProtection="1">
      <alignment horizontal="center"/>
      <protection locked="0"/>
    </xf>
    <xf numFmtId="0" fontId="39" fillId="0" borderId="0" xfId="0" applyFont="1" applyBorder="1" applyProtection="1">
      <protection locked="0"/>
    </xf>
    <xf numFmtId="0" fontId="40" fillId="0" borderId="0" xfId="0" applyFont="1" applyBorder="1" applyAlignment="1" applyProtection="1">
      <alignment horizontal="center" wrapText="1"/>
      <protection locked="0"/>
    </xf>
    <xf numFmtId="0" fontId="40" fillId="0" borderId="0" xfId="0" applyFont="1" applyBorder="1" applyAlignment="1" applyProtection="1">
      <alignment wrapText="1"/>
      <protection locked="0"/>
    </xf>
    <xf numFmtId="0" fontId="40" fillId="0" borderId="0" xfId="0" applyFont="1" applyBorder="1" applyProtection="1">
      <protection locked="0"/>
    </xf>
    <xf numFmtId="0" fontId="38" fillId="0" borderId="0" xfId="0" applyFont="1" applyBorder="1" applyAlignment="1" applyProtection="1">
      <alignment horizontal="left"/>
      <protection locked="0"/>
    </xf>
    <xf numFmtId="0" fontId="41" fillId="0" borderId="0" xfId="0" applyFont="1" applyProtection="1">
      <protection locked="0"/>
    </xf>
    <xf numFmtId="0" fontId="39" fillId="0" borderId="0" xfId="0" applyFont="1" applyProtection="1">
      <protection locked="0"/>
    </xf>
    <xf numFmtId="0" fontId="42" fillId="0" borderId="0" xfId="0" applyFont="1" applyBorder="1" applyProtection="1">
      <protection locked="0"/>
    </xf>
    <xf numFmtId="0" fontId="34" fillId="0" borderId="0" xfId="0" applyFont="1" applyFill="1" applyBorder="1" applyAlignment="1" applyProtection="1">
      <protection locked="0"/>
    </xf>
    <xf numFmtId="0" fontId="13" fillId="0" borderId="7" xfId="0" applyFont="1" applyBorder="1" applyAlignment="1" applyProtection="1">
      <alignment horizontal="center" vertical="center" wrapText="1"/>
      <protection locked="0"/>
    </xf>
    <xf numFmtId="0" fontId="13" fillId="0" borderId="61" xfId="0" applyFont="1" applyBorder="1" applyAlignment="1" applyProtection="1">
      <alignment horizontal="center"/>
      <protection locked="0"/>
    </xf>
    <xf numFmtId="0" fontId="13" fillId="0" borderId="42" xfId="0" applyFont="1" applyBorder="1" applyAlignment="1" applyProtection="1">
      <alignment horizontal="center"/>
      <protection locked="0"/>
    </xf>
    <xf numFmtId="0" fontId="17" fillId="0" borderId="0" xfId="0" applyFont="1" applyAlignment="1" applyProtection="1">
      <alignment horizontal="center"/>
      <protection locked="0"/>
    </xf>
    <xf numFmtId="0" fontId="36" fillId="0" borderId="0" xfId="0" applyFont="1" applyBorder="1" applyAlignment="1" applyProtection="1">
      <alignment horizontal="center" vertical="top"/>
      <protection locked="0"/>
    </xf>
    <xf numFmtId="0" fontId="27" fillId="2" borderId="9" xfId="0" applyFont="1" applyFill="1" applyBorder="1" applyAlignment="1">
      <alignment vertical="center"/>
    </xf>
    <xf numFmtId="0" fontId="27" fillId="2" borderId="9" xfId="0" applyFont="1" applyFill="1" applyBorder="1" applyAlignment="1">
      <alignment horizontal="center"/>
    </xf>
    <xf numFmtId="0" fontId="23" fillId="0" borderId="7" xfId="0" applyFont="1" applyBorder="1" applyProtection="1">
      <protection locked="0"/>
    </xf>
    <xf numFmtId="0" fontId="35" fillId="12" borderId="12" xfId="0" applyFont="1" applyFill="1" applyBorder="1" applyAlignment="1" applyProtection="1">
      <alignment vertical="center" wrapText="1"/>
      <protection locked="0"/>
    </xf>
    <xf numFmtId="0" fontId="35" fillId="12" borderId="9" xfId="0" applyFont="1" applyFill="1" applyBorder="1" applyAlignment="1" applyProtection="1">
      <alignment vertical="center" wrapText="1"/>
      <protection locked="0"/>
    </xf>
    <xf numFmtId="0" fontId="14" fillId="5" borderId="51" xfId="0" applyFont="1" applyFill="1" applyBorder="1" applyAlignment="1" applyProtection="1">
      <alignment horizontal="left" indent="2"/>
      <protection locked="0"/>
    </xf>
    <xf numFmtId="0" fontId="13" fillId="5" borderId="60" xfId="0" applyFont="1" applyFill="1" applyBorder="1" applyAlignment="1" applyProtection="1">
      <alignment horizontal="left" indent="2"/>
      <protection locked="0"/>
    </xf>
    <xf numFmtId="0" fontId="43" fillId="0" borderId="0" xfId="1" quotePrefix="1" applyFont="1" applyBorder="1" applyAlignment="1" applyProtection="1">
      <alignment horizontal="left"/>
      <protection locked="0"/>
    </xf>
    <xf numFmtId="0" fontId="9" fillId="0" borderId="8" xfId="0" applyFont="1" applyBorder="1" applyProtection="1">
      <protection locked="0"/>
    </xf>
    <xf numFmtId="0" fontId="9" fillId="0" borderId="4" xfId="0" applyFont="1" applyBorder="1" applyProtection="1">
      <protection locked="0"/>
    </xf>
    <xf numFmtId="0" fontId="44" fillId="5" borderId="8" xfId="0" applyFont="1" applyFill="1" applyBorder="1" applyProtection="1">
      <protection locked="0"/>
    </xf>
    <xf numFmtId="0" fontId="9" fillId="2" borderId="21" xfId="0" applyFont="1" applyFill="1" applyBorder="1" applyAlignment="1" applyProtection="1">
      <alignment horizontal="center"/>
      <protection locked="0"/>
    </xf>
    <xf numFmtId="0" fontId="2" fillId="0" borderId="0" xfId="2" applyFont="1" applyProtection="1">
      <protection locked="0"/>
    </xf>
    <xf numFmtId="0" fontId="18" fillId="10" borderId="85" xfId="2" applyFont="1" applyFill="1" applyBorder="1" applyAlignment="1" applyProtection="1">
      <protection locked="0"/>
    </xf>
    <xf numFmtId="0" fontId="23" fillId="10" borderId="0" xfId="2" applyFont="1" applyFill="1" applyBorder="1" applyAlignment="1" applyProtection="1">
      <protection locked="0"/>
    </xf>
    <xf numFmtId="0" fontId="17" fillId="10" borderId="0" xfId="2" applyFont="1" applyFill="1" applyProtection="1">
      <protection locked="0"/>
    </xf>
    <xf numFmtId="0" fontId="17" fillId="10" borderId="0" xfId="2" applyFont="1" applyFill="1" applyBorder="1" applyProtection="1">
      <protection locked="0"/>
    </xf>
    <xf numFmtId="0" fontId="23" fillId="10" borderId="0" xfId="2" applyFont="1" applyFill="1" applyBorder="1" applyAlignment="1" applyProtection="1">
      <alignment horizontal="left"/>
      <protection locked="0"/>
    </xf>
    <xf numFmtId="0" fontId="17" fillId="10" borderId="86" xfId="2" applyFont="1" applyFill="1" applyBorder="1" applyAlignment="1" applyProtection="1">
      <protection locked="0"/>
    </xf>
    <xf numFmtId="0" fontId="40" fillId="10" borderId="0" xfId="2" applyFont="1" applyFill="1" applyProtection="1">
      <protection locked="0"/>
    </xf>
    <xf numFmtId="0" fontId="39" fillId="10" borderId="0" xfId="2" applyFont="1" applyFill="1" applyProtection="1">
      <protection locked="0"/>
    </xf>
    <xf numFmtId="0" fontId="45" fillId="0" borderId="0" xfId="2" applyFont="1" applyProtection="1">
      <protection locked="0"/>
    </xf>
    <xf numFmtId="0" fontId="18" fillId="10" borderId="0" xfId="2" applyFont="1" applyFill="1" applyBorder="1" applyAlignment="1" applyProtection="1">
      <protection locked="0"/>
    </xf>
    <xf numFmtId="0" fontId="18" fillId="10" borderId="60" xfId="2" applyFont="1" applyFill="1" applyBorder="1" applyAlignment="1" applyProtection="1">
      <protection locked="0"/>
    </xf>
    <xf numFmtId="0" fontId="18" fillId="10" borderId="0" xfId="2" applyFont="1" applyFill="1" applyBorder="1" applyAlignment="1" applyProtection="1">
      <alignment horizontal="right"/>
      <protection locked="0"/>
    </xf>
    <xf numFmtId="0" fontId="18" fillId="10" borderId="0" xfId="2" applyFont="1" applyFill="1" applyProtection="1">
      <protection locked="0"/>
    </xf>
    <xf numFmtId="0" fontId="46" fillId="11" borderId="50" xfId="2" applyFont="1" applyFill="1" applyBorder="1" applyAlignment="1" applyProtection="1">
      <protection locked="0"/>
    </xf>
    <xf numFmtId="0" fontId="46" fillId="11" borderId="60" xfId="2" applyFont="1" applyFill="1" applyBorder="1" applyAlignment="1" applyProtection="1">
      <protection locked="0"/>
    </xf>
    <xf numFmtId="0" fontId="46" fillId="11" borderId="51" xfId="2" applyFont="1" applyFill="1" applyBorder="1" applyAlignment="1" applyProtection="1">
      <protection locked="0"/>
    </xf>
    <xf numFmtId="0" fontId="46" fillId="11" borderId="15" xfId="2" applyFont="1" applyFill="1" applyBorder="1" applyAlignment="1" applyProtection="1">
      <protection locked="0"/>
    </xf>
    <xf numFmtId="0" fontId="46" fillId="11" borderId="0" xfId="2" applyFont="1" applyFill="1" applyBorder="1" applyAlignment="1" applyProtection="1">
      <protection locked="0"/>
    </xf>
    <xf numFmtId="0" fontId="46" fillId="11" borderId="62" xfId="2" applyFont="1" applyFill="1" applyBorder="1" applyAlignment="1" applyProtection="1">
      <protection locked="0"/>
    </xf>
    <xf numFmtId="0" fontId="46" fillId="11" borderId="19" xfId="2" applyFont="1" applyFill="1" applyBorder="1" applyAlignment="1" applyProtection="1">
      <protection locked="0"/>
    </xf>
    <xf numFmtId="0" fontId="46" fillId="11" borderId="59" xfId="2" applyFont="1" applyFill="1" applyBorder="1" applyAlignment="1" applyProtection="1">
      <protection locked="0"/>
    </xf>
    <xf numFmtId="0" fontId="46" fillId="11" borderId="56" xfId="2" applyFont="1" applyFill="1" applyBorder="1" applyAlignment="1" applyProtection="1">
      <protection locked="0"/>
    </xf>
    <xf numFmtId="0" fontId="46" fillId="10" borderId="0" xfId="2" applyFont="1" applyFill="1" applyBorder="1" applyProtection="1">
      <protection locked="0"/>
    </xf>
    <xf numFmtId="0" fontId="17" fillId="10" borderId="60" xfId="2" applyFont="1" applyFill="1" applyBorder="1" applyProtection="1">
      <protection locked="0"/>
    </xf>
    <xf numFmtId="0" fontId="2" fillId="0" borderId="0" xfId="2" applyFont="1" applyBorder="1" applyProtection="1">
      <protection locked="0"/>
    </xf>
    <xf numFmtId="0" fontId="18" fillId="10" borderId="87" xfId="2" applyFont="1" applyFill="1" applyBorder="1" applyAlignment="1" applyProtection="1">
      <protection locked="0"/>
    </xf>
    <xf numFmtId="0" fontId="17" fillId="10" borderId="0" xfId="2" applyFont="1" applyFill="1" applyBorder="1" applyAlignment="1" applyProtection="1">
      <alignment horizontal="center" wrapText="1"/>
      <protection locked="0"/>
    </xf>
    <xf numFmtId="0" fontId="46" fillId="10" borderId="0" xfId="2" applyFont="1" applyFill="1" applyProtection="1">
      <protection locked="0"/>
    </xf>
    <xf numFmtId="0" fontId="17" fillId="10" borderId="0" xfId="2" applyFont="1" applyFill="1" applyBorder="1" applyAlignment="1" applyProtection="1">
      <protection locked="0"/>
    </xf>
    <xf numFmtId="0" fontId="5" fillId="10" borderId="0" xfId="2" applyFont="1" applyFill="1"/>
    <xf numFmtId="0" fontId="47" fillId="10" borderId="0" xfId="2" applyFont="1" applyFill="1"/>
    <xf numFmtId="0" fontId="17" fillId="11" borderId="63" xfId="2" applyFont="1" applyFill="1" applyBorder="1" applyAlignment="1" applyProtection="1">
      <alignment horizontal="center" vertical="center"/>
      <protection locked="0"/>
    </xf>
    <xf numFmtId="0" fontId="2" fillId="0" borderId="0" xfId="2" applyFont="1"/>
    <xf numFmtId="0" fontId="17" fillId="10" borderId="0" xfId="2" applyFont="1" applyFill="1" applyBorder="1" applyAlignment="1" applyProtection="1">
      <alignment horizontal="center" wrapText="1"/>
      <protection locked="0"/>
    </xf>
    <xf numFmtId="0" fontId="18" fillId="10" borderId="0" xfId="2" applyFont="1" applyFill="1" applyAlignment="1" applyProtection="1">
      <alignment horizontal="left"/>
      <protection locked="0"/>
    </xf>
    <xf numFmtId="0" fontId="18" fillId="10" borderId="60" xfId="0" applyFont="1" applyFill="1" applyBorder="1" applyProtection="1">
      <protection locked="0"/>
    </xf>
    <xf numFmtId="0" fontId="18" fillId="10" borderId="0" xfId="0" applyFont="1" applyFill="1" applyBorder="1" applyProtection="1">
      <protection locked="0"/>
    </xf>
    <xf numFmtId="0" fontId="18" fillId="10" borderId="0" xfId="0" applyFont="1" applyFill="1" applyProtection="1">
      <protection locked="0"/>
    </xf>
    <xf numFmtId="0" fontId="17" fillId="10" borderId="0" xfId="0" applyFont="1" applyFill="1" applyProtection="1">
      <protection locked="0"/>
    </xf>
    <xf numFmtId="0" fontId="17" fillId="11" borderId="76" xfId="2" applyFont="1" applyFill="1" applyBorder="1" applyAlignment="1" applyProtection="1">
      <alignment vertical="top"/>
      <protection locked="0"/>
    </xf>
    <xf numFmtId="0" fontId="17" fillId="11" borderId="77" xfId="2" applyFont="1" applyFill="1" applyBorder="1" applyAlignment="1" applyProtection="1">
      <alignment vertical="top"/>
      <protection locked="0"/>
    </xf>
    <xf numFmtId="0" fontId="17" fillId="11" borderId="78" xfId="2" applyFont="1" applyFill="1" applyBorder="1" applyAlignment="1" applyProtection="1">
      <alignment vertical="top"/>
      <protection locked="0"/>
    </xf>
    <xf numFmtId="0" fontId="17" fillId="0" borderId="0" xfId="2" applyFont="1" applyFill="1" applyBorder="1" applyAlignment="1" applyProtection="1">
      <alignment vertical="top"/>
      <protection locked="0"/>
    </xf>
    <xf numFmtId="0" fontId="28" fillId="0" borderId="0" xfId="0" applyFont="1" applyBorder="1" applyAlignment="1" applyProtection="1">
      <alignment horizontal="right"/>
      <protection locked="0"/>
    </xf>
    <xf numFmtId="0" fontId="27" fillId="0" borderId="9" xfId="0" applyFont="1" applyBorder="1" applyAlignment="1" applyProtection="1">
      <alignment horizontal="center" vertical="center"/>
      <protection locked="0"/>
    </xf>
    <xf numFmtId="0" fontId="27" fillId="10" borderId="0" xfId="0" applyFont="1" applyFill="1" applyBorder="1" applyAlignment="1">
      <alignment horizontal="left"/>
    </xf>
    <xf numFmtId="0" fontId="11" fillId="14" borderId="0" xfId="0" applyFont="1" applyFill="1" applyBorder="1" applyAlignment="1">
      <alignment horizontal="right" vertical="center"/>
    </xf>
    <xf numFmtId="0" fontId="57" fillId="14" borderId="0" xfId="0" applyFont="1" applyFill="1" applyBorder="1" applyAlignment="1">
      <alignment horizontal="right" vertical="center"/>
    </xf>
    <xf numFmtId="0" fontId="26" fillId="0" borderId="0" xfId="0" applyFont="1" applyBorder="1" applyAlignment="1">
      <alignment horizontal="right" vertical="center"/>
    </xf>
    <xf numFmtId="0" fontId="27" fillId="2" borderId="9" xfId="0" applyFont="1" applyFill="1" applyBorder="1" applyAlignment="1">
      <alignment horizontal="center" wrapText="1"/>
    </xf>
    <xf numFmtId="0" fontId="27" fillId="0" borderId="0" xfId="0" applyFont="1" applyBorder="1"/>
    <xf numFmtId="0" fontId="18" fillId="0" borderId="41" xfId="0" applyFont="1" applyBorder="1" applyAlignment="1" applyProtection="1">
      <alignment horizontal="right"/>
      <protection locked="0"/>
    </xf>
    <xf numFmtId="0" fontId="13" fillId="0" borderId="70" xfId="0" applyFont="1" applyBorder="1" applyAlignment="1" applyProtection="1">
      <alignment horizontal="center" vertical="center"/>
      <protection locked="0"/>
    </xf>
    <xf numFmtId="0" fontId="13" fillId="0" borderId="71" xfId="0" applyFont="1" applyBorder="1" applyAlignment="1" applyProtection="1">
      <alignment horizontal="center" vertical="center"/>
      <protection locked="0"/>
    </xf>
    <xf numFmtId="0" fontId="13" fillId="0" borderId="72" xfId="0" applyFont="1" applyBorder="1" applyAlignment="1" applyProtection="1">
      <alignment horizontal="center" vertical="center"/>
      <protection locked="0"/>
    </xf>
    <xf numFmtId="0" fontId="13" fillId="0" borderId="7" xfId="0" applyFont="1" applyBorder="1" applyAlignment="1" applyProtection="1">
      <alignment horizontal="center" vertical="center" wrapText="1"/>
      <protection locked="0"/>
    </xf>
    <xf numFmtId="0" fontId="17" fillId="0" borderId="7" xfId="0" applyFont="1" applyBorder="1" applyAlignment="1" applyProtection="1">
      <alignment horizontal="center" wrapText="1"/>
      <protection locked="0"/>
    </xf>
    <xf numFmtId="0" fontId="17" fillId="0" borderId="23" xfId="0" applyFont="1" applyBorder="1" applyAlignment="1" applyProtection="1">
      <alignment horizontal="center" wrapText="1"/>
      <protection locked="0"/>
    </xf>
    <xf numFmtId="0" fontId="13" fillId="0" borderId="6" xfId="0" applyFont="1" applyBorder="1" applyAlignment="1" applyProtection="1">
      <alignment horizontal="center" vertical="center" wrapText="1"/>
      <protection locked="0"/>
    </xf>
    <xf numFmtId="0" fontId="13" fillId="0" borderId="69" xfId="0" applyFont="1" applyBorder="1" applyAlignment="1" applyProtection="1">
      <alignment horizontal="center" vertical="center" wrapText="1"/>
      <protection locked="0"/>
    </xf>
    <xf numFmtId="0" fontId="13" fillId="0" borderId="73" xfId="0" applyFont="1" applyBorder="1" applyAlignment="1" applyProtection="1">
      <alignment horizontal="center"/>
      <protection locked="0"/>
    </xf>
    <xf numFmtId="0" fontId="13" fillId="0" borderId="63" xfId="0" applyFont="1" applyBorder="1" applyAlignment="1" applyProtection="1">
      <alignment horizontal="center"/>
      <protection locked="0"/>
    </xf>
    <xf numFmtId="0" fontId="13" fillId="0" borderId="66" xfId="0" applyFont="1" applyBorder="1" applyAlignment="1" applyProtection="1">
      <alignment horizontal="center" vertical="center" wrapText="1"/>
      <protection locked="0"/>
    </xf>
    <xf numFmtId="0" fontId="13" fillId="0" borderId="67" xfId="0" applyFont="1" applyBorder="1" applyAlignment="1" applyProtection="1">
      <alignment horizontal="center" vertical="center" wrapText="1"/>
      <protection locked="0"/>
    </xf>
    <xf numFmtId="0" fontId="13" fillId="0" borderId="68" xfId="0" applyFont="1" applyBorder="1" applyAlignment="1" applyProtection="1">
      <alignment horizontal="center" vertical="center" wrapText="1"/>
      <protection locked="0"/>
    </xf>
    <xf numFmtId="0" fontId="13" fillId="4" borderId="18" xfId="0" applyFont="1" applyFill="1" applyBorder="1" applyAlignment="1" applyProtection="1">
      <alignment horizontal="center" wrapText="1"/>
      <protection locked="0"/>
    </xf>
    <xf numFmtId="0" fontId="13" fillId="4" borderId="6" xfId="0" applyFont="1" applyFill="1" applyBorder="1" applyAlignment="1" applyProtection="1">
      <alignment horizontal="center" wrapText="1"/>
      <protection locked="0"/>
    </xf>
    <xf numFmtId="0" fontId="13" fillId="4" borderId="69" xfId="0" applyFont="1" applyFill="1" applyBorder="1" applyAlignment="1" applyProtection="1">
      <alignment horizontal="center" wrapText="1"/>
      <protection locked="0"/>
    </xf>
    <xf numFmtId="0" fontId="13" fillId="0" borderId="4" xfId="0" applyFont="1" applyBorder="1" applyAlignment="1" applyProtection="1">
      <alignment horizontal="center" vertical="center" wrapText="1"/>
      <protection locked="0"/>
    </xf>
    <xf numFmtId="0" fontId="13" fillId="0" borderId="21"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0" fontId="13" fillId="0" borderId="7" xfId="0" applyFont="1" applyBorder="1" applyAlignment="1" applyProtection="1">
      <alignment horizontal="center" wrapText="1"/>
      <protection locked="0"/>
    </xf>
    <xf numFmtId="0" fontId="13" fillId="0" borderId="23" xfId="0" applyFont="1" applyBorder="1" applyAlignment="1" applyProtection="1">
      <alignment horizontal="center" wrapText="1"/>
      <protection locked="0"/>
    </xf>
    <xf numFmtId="0" fontId="13" fillId="0" borderId="15" xfId="0" applyFont="1" applyBorder="1" applyAlignment="1" applyProtection="1">
      <alignment horizontal="center" wrapText="1"/>
      <protection locked="0"/>
    </xf>
    <xf numFmtId="0" fontId="13" fillId="0" borderId="22" xfId="0" applyFont="1" applyBorder="1" applyAlignment="1" applyProtection="1">
      <alignment horizontal="center" wrapText="1"/>
      <protection locked="0"/>
    </xf>
    <xf numFmtId="0" fontId="13" fillId="3" borderId="18" xfId="0" applyFont="1" applyFill="1" applyBorder="1" applyAlignment="1" applyProtection="1">
      <alignment horizontal="center" vertical="top" wrapText="1"/>
      <protection locked="0"/>
    </xf>
    <xf numFmtId="0" fontId="13" fillId="3" borderId="6" xfId="0" applyFont="1" applyFill="1" applyBorder="1" applyAlignment="1" applyProtection="1">
      <alignment horizontal="center" vertical="top" wrapText="1"/>
      <protection locked="0"/>
    </xf>
    <xf numFmtId="0" fontId="13" fillId="3" borderId="69" xfId="0" applyFont="1" applyFill="1" applyBorder="1" applyAlignment="1" applyProtection="1">
      <alignment horizontal="center" vertical="top" wrapText="1"/>
      <protection locked="0"/>
    </xf>
    <xf numFmtId="0" fontId="13" fillId="0" borderId="65" xfId="0" applyFont="1" applyBorder="1" applyAlignment="1" applyProtection="1">
      <alignment horizontal="center"/>
      <protection locked="0"/>
    </xf>
    <xf numFmtId="0" fontId="13" fillId="0" borderId="61" xfId="0" applyFont="1" applyBorder="1" applyAlignment="1" applyProtection="1">
      <alignment horizontal="center"/>
      <protection locked="0"/>
    </xf>
    <xf numFmtId="0" fontId="13" fillId="0" borderId="42" xfId="0" applyFont="1" applyBorder="1" applyAlignment="1" applyProtection="1">
      <alignment horizontal="center"/>
      <protection locked="0"/>
    </xf>
    <xf numFmtId="0" fontId="49" fillId="14" borderId="47" xfId="0" applyFont="1" applyFill="1" applyBorder="1" applyAlignment="1">
      <alignment horizontal="center" vertical="center"/>
    </xf>
    <xf numFmtId="0" fontId="50" fillId="14" borderId="47" xfId="0" applyFont="1" applyFill="1" applyBorder="1" applyAlignment="1">
      <alignment horizontal="center" vertical="center"/>
    </xf>
    <xf numFmtId="0" fontId="34" fillId="9" borderId="54" xfId="0" applyFont="1" applyFill="1" applyBorder="1" applyAlignment="1" applyProtection="1">
      <alignment horizontal="center" wrapText="1"/>
      <protection locked="0"/>
    </xf>
    <xf numFmtId="0" fontId="34" fillId="9" borderId="64" xfId="0" applyFont="1" applyFill="1" applyBorder="1" applyAlignment="1" applyProtection="1">
      <alignment horizontal="center" wrapText="1"/>
      <protection locked="0"/>
    </xf>
    <xf numFmtId="0" fontId="34" fillId="9" borderId="14" xfId="0" applyFont="1" applyFill="1" applyBorder="1" applyAlignment="1" applyProtection="1">
      <alignment horizontal="center" wrapText="1"/>
      <protection locked="0"/>
    </xf>
    <xf numFmtId="0" fontId="48" fillId="13" borderId="64" xfId="0" applyFont="1" applyFill="1" applyBorder="1" applyAlignment="1" applyProtection="1">
      <alignment horizontal="left"/>
      <protection locked="0"/>
    </xf>
    <xf numFmtId="0" fontId="48" fillId="13" borderId="14" xfId="0" applyFont="1" applyFill="1" applyBorder="1" applyAlignment="1" applyProtection="1">
      <alignment horizontal="left"/>
      <protection locked="0"/>
    </xf>
    <xf numFmtId="0" fontId="48" fillId="13" borderId="0" xfId="0" applyFont="1" applyFill="1" applyBorder="1" applyAlignment="1" applyProtection="1">
      <alignment horizontal="left"/>
      <protection locked="0"/>
    </xf>
    <xf numFmtId="0" fontId="48" fillId="13" borderId="15" xfId="0" applyFont="1" applyFill="1" applyBorder="1" applyAlignment="1" applyProtection="1">
      <alignment horizontal="left"/>
      <protection locked="0"/>
    </xf>
    <xf numFmtId="0" fontId="48" fillId="13" borderId="59" xfId="0" applyFont="1" applyFill="1" applyBorder="1" applyAlignment="1" applyProtection="1">
      <alignment horizontal="left"/>
      <protection locked="0"/>
    </xf>
    <xf numFmtId="0" fontId="48" fillId="13" borderId="19" xfId="0" applyFont="1" applyFill="1" applyBorder="1" applyAlignment="1" applyProtection="1">
      <alignment horizontal="left"/>
      <protection locked="0"/>
    </xf>
    <xf numFmtId="0" fontId="48" fillId="13" borderId="64" xfId="0" applyFont="1" applyFill="1" applyBorder="1" applyAlignment="1" applyProtection="1">
      <alignment horizontal="left" vertical="center" wrapText="1"/>
      <protection locked="0"/>
    </xf>
    <xf numFmtId="0" fontId="48" fillId="13" borderId="14" xfId="0" applyFont="1" applyFill="1" applyBorder="1" applyAlignment="1" applyProtection="1">
      <alignment horizontal="left" vertical="center" wrapText="1"/>
      <protection locked="0"/>
    </xf>
    <xf numFmtId="0" fontId="48" fillId="13" borderId="0" xfId="0" applyFont="1" applyFill="1" applyBorder="1" applyAlignment="1" applyProtection="1">
      <alignment horizontal="left" vertical="center"/>
      <protection locked="0"/>
    </xf>
    <xf numFmtId="0" fontId="48" fillId="13" borderId="15" xfId="0" applyFont="1" applyFill="1" applyBorder="1" applyAlignment="1" applyProtection="1">
      <alignment horizontal="left" vertical="center"/>
      <protection locked="0"/>
    </xf>
    <xf numFmtId="0" fontId="51" fillId="14" borderId="47" xfId="0" applyFont="1" applyFill="1" applyBorder="1" applyAlignment="1">
      <alignment horizontal="center" vertical="center"/>
    </xf>
    <xf numFmtId="0" fontId="52" fillId="14" borderId="47" xfId="0" applyFont="1" applyFill="1" applyBorder="1" applyAlignment="1">
      <alignment horizontal="center" vertical="center"/>
    </xf>
    <xf numFmtId="0" fontId="18" fillId="0" borderId="0" xfId="0" applyFont="1" applyAlignment="1" applyProtection="1">
      <alignment horizontal="center"/>
      <protection locked="0"/>
    </xf>
    <xf numFmtId="0" fontId="17" fillId="0" borderId="0" xfId="0" applyFont="1" applyAlignment="1" applyProtection="1">
      <alignment horizontal="center"/>
      <protection locked="0"/>
    </xf>
    <xf numFmtId="0" fontId="18" fillId="0" borderId="0" xfId="0" applyFont="1" applyBorder="1" applyAlignment="1" applyProtection="1">
      <alignment horizontal="center"/>
      <protection locked="0"/>
    </xf>
    <xf numFmtId="0" fontId="36" fillId="0" borderId="0" xfId="0" applyFont="1" applyBorder="1" applyAlignment="1" applyProtection="1">
      <alignment horizontal="center" vertical="top"/>
      <protection locked="0"/>
    </xf>
    <xf numFmtId="0" fontId="13" fillId="0" borderId="74" xfId="0" applyFont="1" applyBorder="1" applyAlignment="1" applyProtection="1">
      <alignment horizontal="center"/>
      <protection locked="0"/>
    </xf>
    <xf numFmtId="0" fontId="13" fillId="0" borderId="41" xfId="0" applyFont="1" applyBorder="1" applyAlignment="1" applyProtection="1">
      <alignment horizontal="center"/>
      <protection locked="0"/>
    </xf>
    <xf numFmtId="0" fontId="13" fillId="0" borderId="75" xfId="0" applyFont="1" applyBorder="1" applyAlignment="1" applyProtection="1">
      <alignment horizontal="center"/>
      <protection locked="0"/>
    </xf>
    <xf numFmtId="0" fontId="8" fillId="14" borderId="47" xfId="0" applyFont="1" applyFill="1" applyBorder="1" applyAlignment="1">
      <alignment horizontal="center" vertical="center"/>
    </xf>
    <xf numFmtId="0" fontId="8" fillId="14" borderId="47" xfId="0" applyFont="1" applyFill="1" applyBorder="1" applyAlignment="1">
      <alignment horizontal="right" vertical="center"/>
    </xf>
    <xf numFmtId="0" fontId="50" fillId="14" borderId="47" xfId="0" applyFont="1" applyFill="1" applyBorder="1" applyAlignment="1">
      <alignment horizontal="right" vertical="center"/>
    </xf>
    <xf numFmtId="0" fontId="13" fillId="4" borderId="33" xfId="0" applyFont="1" applyFill="1" applyBorder="1" applyAlignment="1" applyProtection="1">
      <alignment horizontal="center" vertical="center" wrapText="1"/>
      <protection locked="0"/>
    </xf>
    <xf numFmtId="0" fontId="13" fillId="4" borderId="24" xfId="0" applyFont="1" applyFill="1" applyBorder="1" applyAlignment="1" applyProtection="1">
      <alignment horizontal="center" vertical="center" wrapText="1"/>
      <protection locked="0"/>
    </xf>
    <xf numFmtId="0" fontId="9" fillId="2" borderId="82" xfId="0" applyFont="1" applyFill="1" applyBorder="1" applyAlignment="1" applyProtection="1">
      <alignment horizontal="center" vertical="center" wrapText="1"/>
      <protection locked="0"/>
    </xf>
    <xf numFmtId="0" fontId="9" fillId="2" borderId="83" xfId="0" applyFont="1" applyFill="1" applyBorder="1" applyAlignment="1" applyProtection="1">
      <alignment horizontal="center" vertical="center" wrapText="1"/>
      <protection locked="0"/>
    </xf>
    <xf numFmtId="0" fontId="9" fillId="2" borderId="32" xfId="0" applyFont="1" applyFill="1" applyBorder="1" applyAlignment="1" applyProtection="1">
      <alignment horizontal="center" vertical="center" wrapText="1"/>
      <protection locked="0"/>
    </xf>
    <xf numFmtId="0" fontId="9" fillId="2" borderId="81" xfId="0" applyFont="1" applyFill="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9" fillId="0" borderId="80" xfId="0" applyFont="1" applyBorder="1" applyAlignment="1" applyProtection="1">
      <alignment horizontal="center" vertical="center" wrapText="1"/>
      <protection locked="0"/>
    </xf>
    <xf numFmtId="0" fontId="10" fillId="0" borderId="76" xfId="0" applyFont="1" applyFill="1" applyBorder="1" applyAlignment="1" applyProtection="1">
      <alignment horizontal="center" vertical="center" wrapText="1"/>
      <protection locked="0"/>
    </xf>
    <xf numFmtId="0" fontId="10" fillId="0" borderId="77" xfId="0" applyFont="1" applyFill="1" applyBorder="1" applyAlignment="1" applyProtection="1">
      <alignment horizontal="center" vertical="center" wrapText="1"/>
      <protection locked="0"/>
    </xf>
    <xf numFmtId="0" fontId="34" fillId="15" borderId="0" xfId="0" applyFont="1" applyFill="1" applyBorder="1" applyAlignment="1" applyProtection="1">
      <alignment horizontal="center"/>
      <protection locked="0"/>
    </xf>
    <xf numFmtId="0" fontId="10" fillId="0" borderId="78" xfId="0" applyFont="1" applyFill="1" applyBorder="1" applyAlignment="1" applyProtection="1">
      <alignment horizontal="center" vertical="center" wrapText="1"/>
      <protection locked="0"/>
    </xf>
    <xf numFmtId="0" fontId="9" fillId="0" borderId="79" xfId="0" applyFont="1" applyBorder="1" applyAlignment="1" applyProtection="1">
      <alignment horizontal="center"/>
      <protection locked="0"/>
    </xf>
    <xf numFmtId="0" fontId="9" fillId="0" borderId="4" xfId="0" applyFont="1" applyBorder="1" applyAlignment="1" applyProtection="1">
      <alignment horizontal="center"/>
      <protection locked="0"/>
    </xf>
    <xf numFmtId="0" fontId="9" fillId="0" borderId="21" xfId="0" applyFont="1" applyBorder="1" applyAlignment="1" applyProtection="1">
      <alignment horizontal="center"/>
      <protection locked="0"/>
    </xf>
    <xf numFmtId="0" fontId="17" fillId="0" borderId="0"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7" fillId="10" borderId="88" xfId="2" applyFont="1" applyFill="1" applyBorder="1" applyAlignment="1" applyProtection="1">
      <alignment horizontal="center" wrapText="1"/>
      <protection locked="0"/>
    </xf>
    <xf numFmtId="0" fontId="17" fillId="10" borderId="89" xfId="2" applyFont="1" applyFill="1" applyBorder="1" applyAlignment="1" applyProtection="1">
      <alignment horizontal="center" wrapText="1"/>
      <protection locked="0"/>
    </xf>
    <xf numFmtId="0" fontId="17" fillId="10" borderId="90" xfId="2" applyFont="1" applyFill="1" applyBorder="1" applyAlignment="1" applyProtection="1">
      <alignment horizontal="center" wrapText="1"/>
      <protection locked="0"/>
    </xf>
    <xf numFmtId="0" fontId="17" fillId="10" borderId="91" xfId="2" applyFont="1" applyFill="1" applyBorder="1" applyAlignment="1" applyProtection="1">
      <alignment horizontal="center" wrapText="1"/>
      <protection locked="0"/>
    </xf>
    <xf numFmtId="0" fontId="17" fillId="10" borderId="0" xfId="2" applyFont="1" applyFill="1" applyBorder="1" applyAlignment="1" applyProtection="1">
      <alignment horizontal="center" wrapText="1"/>
      <protection locked="0"/>
    </xf>
    <xf numFmtId="0" fontId="17" fillId="10" borderId="92" xfId="2" applyFont="1" applyFill="1" applyBorder="1" applyAlignment="1" applyProtection="1">
      <alignment horizontal="center" wrapText="1"/>
      <protection locked="0"/>
    </xf>
    <xf numFmtId="0" fontId="17" fillId="11" borderId="56" xfId="2" applyFont="1" applyFill="1" applyBorder="1" applyAlignment="1" applyProtection="1">
      <alignment horizontal="left" vertical="top" wrapText="1"/>
      <protection locked="0"/>
    </xf>
    <xf numFmtId="0" fontId="17" fillId="11" borderId="59" xfId="2" applyFont="1" applyFill="1" applyBorder="1" applyAlignment="1" applyProtection="1">
      <alignment horizontal="left" vertical="top" wrapText="1"/>
      <protection locked="0"/>
    </xf>
    <xf numFmtId="0" fontId="17" fillId="11" borderId="19" xfId="2" applyFont="1" applyFill="1" applyBorder="1" applyAlignment="1" applyProtection="1">
      <alignment horizontal="left" vertical="top" wrapText="1"/>
      <protection locked="0"/>
    </xf>
    <xf numFmtId="0" fontId="17" fillId="11" borderId="62" xfId="2" applyFont="1" applyFill="1" applyBorder="1" applyAlignment="1" applyProtection="1">
      <alignment horizontal="left" vertical="top" wrapText="1"/>
      <protection locked="0"/>
    </xf>
    <xf numFmtId="0" fontId="17" fillId="11" borderId="0" xfId="2" applyFont="1" applyFill="1" applyBorder="1" applyAlignment="1" applyProtection="1">
      <alignment horizontal="left" vertical="top" wrapText="1"/>
      <protection locked="0"/>
    </xf>
    <xf numFmtId="0" fontId="17" fillId="11" borderId="15" xfId="2" applyFont="1" applyFill="1" applyBorder="1" applyAlignment="1" applyProtection="1">
      <alignment horizontal="left" vertical="top" wrapText="1"/>
      <protection locked="0"/>
    </xf>
    <xf numFmtId="0" fontId="17" fillId="11" borderId="51" xfId="2" applyFont="1" applyFill="1" applyBorder="1" applyAlignment="1" applyProtection="1">
      <alignment horizontal="left" vertical="top" wrapText="1"/>
      <protection locked="0"/>
    </xf>
    <xf numFmtId="0" fontId="17" fillId="11" borderId="60" xfId="2" applyFont="1" applyFill="1" applyBorder="1" applyAlignment="1" applyProtection="1">
      <alignment horizontal="left" vertical="top" wrapText="1"/>
      <protection locked="0"/>
    </xf>
    <xf numFmtId="0" fontId="17" fillId="11" borderId="50" xfId="2" applyFont="1" applyFill="1" applyBorder="1" applyAlignment="1" applyProtection="1">
      <alignment horizontal="left" vertical="top" wrapText="1"/>
      <protection locked="0"/>
    </xf>
    <xf numFmtId="0" fontId="18" fillId="10" borderId="0" xfId="2" applyFont="1" applyFill="1" applyBorder="1" applyAlignment="1" applyProtection="1">
      <alignment horizontal="left"/>
      <protection locked="0"/>
    </xf>
    <xf numFmtId="0" fontId="17" fillId="11" borderId="76" xfId="2" applyFont="1" applyFill="1" applyBorder="1" applyAlignment="1" applyProtection="1">
      <alignment horizontal="center"/>
      <protection locked="0"/>
    </xf>
    <xf numFmtId="0" fontId="17" fillId="11" borderId="77" xfId="2" applyFont="1" applyFill="1" applyBorder="1" applyAlignment="1" applyProtection="1">
      <alignment horizontal="center"/>
      <protection locked="0"/>
    </xf>
    <xf numFmtId="0" fontId="17" fillId="11" borderId="78" xfId="2" applyFont="1" applyFill="1" applyBorder="1" applyAlignment="1" applyProtection="1">
      <alignment horizontal="center"/>
      <protection locked="0"/>
    </xf>
    <xf numFmtId="0" fontId="17" fillId="10" borderId="0" xfId="0" applyFont="1" applyFill="1" applyAlignment="1" applyProtection="1">
      <alignment horizontal="left" wrapText="1"/>
      <protection locked="0"/>
    </xf>
    <xf numFmtId="0" fontId="17" fillId="10" borderId="0" xfId="0" applyFont="1" applyFill="1" applyBorder="1" applyAlignment="1" applyProtection="1">
      <alignment horizontal="left" wrapText="1"/>
      <protection locked="0"/>
    </xf>
    <xf numFmtId="0" fontId="54" fillId="0" borderId="84" xfId="2" applyFont="1" applyFill="1" applyBorder="1" applyAlignment="1">
      <alignment horizontal="center"/>
    </xf>
    <xf numFmtId="0" fontId="55" fillId="0" borderId="84" xfId="2" applyFont="1" applyFill="1" applyBorder="1" applyAlignment="1"/>
    <xf numFmtId="0" fontId="53" fillId="10" borderId="0" xfId="2" applyFont="1" applyFill="1" applyAlignment="1" applyProtection="1">
      <alignment horizontal="center" wrapText="1"/>
      <protection locked="0"/>
    </xf>
    <xf numFmtId="0" fontId="18" fillId="10" borderId="0" xfId="2" applyFont="1" applyFill="1" applyAlignment="1" applyProtection="1">
      <alignment horizontal="left"/>
      <protection locked="0"/>
    </xf>
    <xf numFmtId="0" fontId="17" fillId="11" borderId="76" xfId="2" applyFont="1" applyFill="1" applyBorder="1" applyAlignment="1" applyProtection="1">
      <alignment horizontal="center" vertical="center"/>
      <protection locked="0"/>
    </xf>
    <xf numFmtId="0" fontId="17" fillId="11" borderId="77" xfId="2" applyFont="1" applyFill="1" applyBorder="1" applyAlignment="1" applyProtection="1">
      <alignment horizontal="center" vertical="center"/>
      <protection locked="0"/>
    </xf>
    <xf numFmtId="0" fontId="17" fillId="11" borderId="78" xfId="2" applyFont="1" applyFill="1" applyBorder="1" applyAlignment="1" applyProtection="1">
      <alignment horizontal="center" vertical="center"/>
      <protection locked="0"/>
    </xf>
    <xf numFmtId="0" fontId="26" fillId="11" borderId="0" xfId="0" applyFont="1" applyFill="1" applyAlignment="1">
      <alignment horizontal="left" vertical="top" wrapText="1"/>
    </xf>
    <xf numFmtId="0" fontId="26" fillId="11" borderId="59" xfId="0" applyFont="1" applyFill="1" applyBorder="1" applyAlignment="1">
      <alignment horizontal="left" vertical="top" wrapText="1"/>
    </xf>
    <xf numFmtId="0" fontId="27" fillId="0" borderId="0" xfId="0" applyFont="1" applyBorder="1" applyAlignment="1">
      <alignment horizontal="left" wrapText="1"/>
    </xf>
    <xf numFmtId="0" fontId="26" fillId="11" borderId="59" xfId="0" applyFont="1" applyFill="1" applyBorder="1" applyAlignment="1">
      <alignment horizontal="left"/>
    </xf>
    <xf numFmtId="0" fontId="56" fillId="16" borderId="0" xfId="0" applyFont="1" applyFill="1" applyAlignment="1">
      <alignment horizontal="center"/>
    </xf>
  </cellXfs>
  <cellStyles count="3">
    <cellStyle name="Hipervínculo" xfId="1" builtinId="8"/>
    <cellStyle name="Normal" xfId="0" builtinId="0"/>
    <cellStyle name="Normal 2" xfId="2"/>
  </cellStyles>
  <dxfs count="261">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ont>
        <color rgb="FFC00000"/>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theme="1"/>
        </left>
        <right style="thin">
          <color theme="1"/>
        </right>
        <top style="thin">
          <color theme="1"/>
        </top>
        <bottom style="thin">
          <color theme="1"/>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ont>
        <color rgb="FFC00000"/>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theme="1"/>
        </left>
        <right style="thin">
          <color theme="1"/>
        </right>
        <top style="thin">
          <color theme="1"/>
        </top>
        <bottom style="thin">
          <color theme="1"/>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ont>
        <color rgb="FFC00000"/>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theme="1"/>
        </left>
        <right style="thin">
          <color theme="1"/>
        </right>
        <top style="thin">
          <color theme="1"/>
        </top>
        <bottom style="thin">
          <color theme="1"/>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ont>
        <color rgb="FFC00000"/>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theme="1"/>
        </left>
        <right style="thin">
          <color theme="1"/>
        </right>
        <top style="thin">
          <color theme="1"/>
        </top>
        <bottom style="thin">
          <color theme="1"/>
        </bottom>
      </border>
    </dxf>
    <dxf>
      <fill>
        <patternFill>
          <bgColor theme="2" tint="-9.9948118533890809E-2"/>
        </patternFill>
      </fill>
      <border>
        <left style="thin">
          <color indexed="64"/>
        </left>
        <right style="thin">
          <color indexed="64"/>
        </right>
        <top style="thin">
          <color indexed="64"/>
        </top>
        <bottom style="thin">
          <color indexed="64"/>
        </bottom>
      </border>
    </dxf>
    <dxf>
      <font>
        <color theme="0"/>
      </font>
      <fill>
        <patternFill patternType="none">
          <bgColor indexed="65"/>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ont>
        <b/>
        <i val="0"/>
        <color rgb="FFFF0000"/>
      </font>
      <fill>
        <patternFill>
          <bgColor rgb="FFFFFF00"/>
        </patternFill>
      </fill>
    </dxf>
    <dxf>
      <font>
        <b/>
        <i val="0"/>
        <color rgb="FFFF0000"/>
      </font>
      <fill>
        <patternFill>
          <bgColor theme="5"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patternType="mediumGray"/>
      </fill>
    </dxf>
    <dxf>
      <font>
        <b/>
        <i val="0"/>
        <color rgb="FFFF0000"/>
      </font>
      <fill>
        <patternFill>
          <bgColor rgb="FFFFFF00"/>
        </patternFill>
      </fill>
    </dxf>
    <dxf>
      <font>
        <b/>
        <i val="0"/>
        <color rgb="FFFF0000"/>
      </font>
      <fill>
        <patternFill>
          <bgColor rgb="FFFFFF00"/>
        </patternFill>
      </fill>
    </dxf>
    <dxf>
      <font>
        <b/>
        <i val="0"/>
        <color rgb="FFFF0000"/>
      </font>
      <fill>
        <patternFill>
          <bgColor theme="5"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patternType="mediumGray"/>
      </fill>
    </dxf>
    <dxf>
      <font>
        <b/>
        <i val="0"/>
        <color rgb="FFFF0000"/>
      </font>
      <fill>
        <patternFill>
          <bgColor rgb="FFFFFF00"/>
        </patternFill>
      </fill>
    </dxf>
    <dxf>
      <font>
        <b/>
        <i val="0"/>
        <color rgb="FFFF0000"/>
      </font>
      <fill>
        <patternFill>
          <bgColor rgb="FFFFFF00"/>
        </patternFill>
      </fill>
    </dxf>
    <dxf>
      <font>
        <b/>
        <i val="0"/>
        <color rgb="FFFF0000"/>
      </font>
      <fill>
        <patternFill>
          <bgColor theme="5"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fgColor indexed="64"/>
          <bgColor rgb="FFFFFF00"/>
        </patternFill>
      </fill>
    </dxf>
    <dxf>
      <font>
        <b/>
        <i val="0"/>
        <color rgb="FFFF0000"/>
      </font>
      <fill>
        <patternFill>
          <bgColor rgb="FFFFFF00"/>
        </patternFill>
      </fill>
    </dxf>
    <dxf>
      <font>
        <b/>
        <i val="0"/>
        <color rgb="FFFF0000"/>
      </font>
      <fill>
        <patternFill>
          <bgColor rgb="FFFFFF00"/>
        </patternFill>
      </fill>
    </dxf>
    <dxf>
      <fill>
        <patternFill patternType="mediumGray"/>
      </fill>
    </dxf>
    <dxf>
      <fill>
        <patternFill patternType="mediumGray"/>
      </fill>
    </dxf>
    <dxf>
      <fill>
        <patternFill patternType="mediumGray"/>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ont>
        <b/>
        <i val="0"/>
        <color rgb="FFFF0000"/>
      </font>
      <fill>
        <patternFill>
          <bgColor rgb="FFFFFF00"/>
        </patternFill>
      </fill>
    </dxf>
    <dxf>
      <font>
        <b/>
        <i val="0"/>
        <color rgb="FFFF0000"/>
      </font>
      <fill>
        <patternFill>
          <bgColor rgb="FFFFFF00"/>
        </patternFill>
      </fill>
    </dxf>
    <dxf>
      <font>
        <b/>
        <i val="0"/>
        <color rgb="FFFF0000"/>
      </font>
      <fill>
        <patternFill>
          <bgColor theme="5"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fgColor indexed="64"/>
          <bgColor rgb="FFFFFF00"/>
        </patternFill>
      </fill>
    </dxf>
    <dxf>
      <font>
        <b/>
        <i val="0"/>
        <color rgb="FFFF0000"/>
      </font>
      <fill>
        <patternFill>
          <bgColor rgb="FFFFFF00"/>
        </patternFill>
      </fill>
    </dxf>
    <dxf>
      <font>
        <b/>
        <i val="0"/>
        <color rgb="FFFF0000"/>
      </font>
      <fill>
        <patternFill>
          <bgColor rgb="FFFFFF00"/>
        </patternFill>
      </fill>
    </dxf>
    <dxf>
      <fill>
        <patternFill patternType="mediumGray"/>
      </fill>
    </dxf>
    <dxf>
      <fill>
        <patternFill patternType="mediumGray"/>
      </fill>
    </dxf>
    <dxf>
      <fill>
        <patternFill patternType="mediumGray"/>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OIC (Company)'!$A$34" lockText="1" noThreeD="1"/>
</file>

<file path=xl/ctrlProps/ctrlProp10.xml><?xml version="1.0" encoding="utf-8"?>
<formControlPr xmlns="http://schemas.microsoft.com/office/spreadsheetml/2009/9/main" objectType="CheckBox" fmlaLink="'OIC (Contractors)'!$A$34" lockText="1" noThreeD="1"/>
</file>

<file path=xl/ctrlProps/ctrlProp11.xml><?xml version="1.0" encoding="utf-8"?>
<formControlPr xmlns="http://schemas.microsoft.com/office/spreadsheetml/2009/9/main" objectType="CheckBox" fmlaLink="'OIC (Contractors)'!$A$35" lockText="1" noThreeD="1"/>
</file>

<file path=xl/ctrlProps/ctrlProp12.xml><?xml version="1.0" encoding="utf-8"?>
<formControlPr xmlns="http://schemas.microsoft.com/office/spreadsheetml/2009/9/main" objectType="CheckBox" fmlaLink="'OIC (Contractors)'!$A$36" lockText="1" noThreeD="1"/>
</file>

<file path=xl/ctrlProps/ctrlProp13.xml><?xml version="1.0" encoding="utf-8"?>
<formControlPr xmlns="http://schemas.microsoft.com/office/spreadsheetml/2009/9/main" objectType="CheckBox" fmlaLink="'OIC (Contractors)'!$A$37" lockText="1" noThreeD="1"/>
</file>

<file path=xl/ctrlProps/ctrlProp14.xml><?xml version="1.0" encoding="utf-8"?>
<formControlPr xmlns="http://schemas.microsoft.com/office/spreadsheetml/2009/9/main" objectType="CheckBox" fmlaLink="'OIC (Contractors)'!$A$38" lockText="1" noThreeD="1"/>
</file>

<file path=xl/ctrlProps/ctrlProp15.xml><?xml version="1.0" encoding="utf-8"?>
<formControlPr xmlns="http://schemas.microsoft.com/office/spreadsheetml/2009/9/main" objectType="CheckBox" fmlaLink="'OIC (Contractors)'!$A$39" lockText="1" noThreeD="1"/>
</file>

<file path=xl/ctrlProps/ctrlProp16.xml><?xml version="1.0" encoding="utf-8"?>
<formControlPr xmlns="http://schemas.microsoft.com/office/spreadsheetml/2009/9/main" objectType="CheckBox" fmlaLink="'OIC (Contractors)'!$A$40" lockText="1" noThreeD="1"/>
</file>

<file path=xl/ctrlProps/ctrlProp17.xml><?xml version="1.0" encoding="utf-8"?>
<formControlPr xmlns="http://schemas.microsoft.com/office/spreadsheetml/2009/9/main" objectType="CheckBox" fmlaLink="'OIC (Contractors)'!$A$41" lockText="1" noThreeD="1"/>
</file>

<file path=xl/ctrlProps/ctrlProp18.xml><?xml version="1.0" encoding="utf-8"?>
<formControlPr xmlns="http://schemas.microsoft.com/office/spreadsheetml/2009/9/main" objectType="CheckBox" fmlaLink="'OIO (Contractors)'!$A$37" lockText="1" noThreeD="1"/>
</file>

<file path=xl/ctrlProps/ctrlProp2.xml><?xml version="1.0" encoding="utf-8"?>
<formControlPr xmlns="http://schemas.microsoft.com/office/spreadsheetml/2009/9/main" objectType="CheckBox" fmlaLink="'OIC (Company)'!$A$38" lockText="1" noThreeD="1"/>
</file>

<file path=xl/ctrlProps/ctrlProp3.xml><?xml version="1.0" encoding="utf-8"?>
<formControlPr xmlns="http://schemas.microsoft.com/office/spreadsheetml/2009/9/main" objectType="CheckBox" fmlaLink="'OIC (Company)'!$A$37" lockText="1" noThreeD="1"/>
</file>

<file path=xl/ctrlProps/ctrlProp4.xml><?xml version="1.0" encoding="utf-8"?>
<formControlPr xmlns="http://schemas.microsoft.com/office/spreadsheetml/2009/9/main" objectType="CheckBox" fmlaLink="'OIC (Company)'!$A$36" lockText="1" noThreeD="1"/>
</file>

<file path=xl/ctrlProps/ctrlProp5.xml><?xml version="1.0" encoding="utf-8"?>
<formControlPr xmlns="http://schemas.microsoft.com/office/spreadsheetml/2009/9/main" objectType="CheckBox" fmlaLink="'OIC (Company)'!$A$39" lockText="1" noThreeD="1"/>
</file>

<file path=xl/ctrlProps/ctrlProp6.xml><?xml version="1.0" encoding="utf-8"?>
<formControlPr xmlns="http://schemas.microsoft.com/office/spreadsheetml/2009/9/main" objectType="CheckBox" fmlaLink="'OIC (Company)'!$A$35" lockText="1" noThreeD="1"/>
</file>

<file path=xl/ctrlProps/ctrlProp7.xml><?xml version="1.0" encoding="utf-8"?>
<formControlPr xmlns="http://schemas.microsoft.com/office/spreadsheetml/2009/9/main" objectType="CheckBox" fmlaLink="'OIC (Company)'!$A$40" lockText="1" noThreeD="1"/>
</file>

<file path=xl/ctrlProps/ctrlProp8.xml><?xml version="1.0" encoding="utf-8"?>
<formControlPr xmlns="http://schemas.microsoft.com/office/spreadsheetml/2009/9/main" objectType="CheckBox" fmlaLink="'OIC (Company)'!$A$41" lockText="1" noThreeD="1"/>
</file>

<file path=xl/ctrlProps/ctrlProp9.xml><?xml version="1.0" encoding="utf-8"?>
<formControlPr xmlns="http://schemas.microsoft.com/office/spreadsheetml/2009/9/main" objectType="CheckBox" fmlaLink="'OIO (Company)'!$A$3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1</xdr:col>
      <xdr:colOff>1104900</xdr:colOff>
      <xdr:row>0</xdr:row>
      <xdr:rowOff>590550</xdr:rowOff>
    </xdr:to>
    <xdr:pic>
      <xdr:nvPicPr>
        <xdr:cNvPr id="12800" name="2 Imagen" descr="logo_arpel sin text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4775"/>
          <a:ext cx="14668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1000126</xdr:colOff>
      <xdr:row>15</xdr:row>
      <xdr:rowOff>6351</xdr:rowOff>
    </xdr:from>
    <xdr:to>
      <xdr:col>3</xdr:col>
      <xdr:colOff>1114426</xdr:colOff>
      <xdr:row>16</xdr:row>
      <xdr:rowOff>3175</xdr:rowOff>
    </xdr:to>
    <xdr:sp macro="" textlink="">
      <xdr:nvSpPr>
        <xdr:cNvPr id="5" name="4 CuadroTexto"/>
        <xdr:cNvSpPr txBox="1"/>
      </xdr:nvSpPr>
      <xdr:spPr>
        <a:xfrm>
          <a:off x="3067051" y="3406776"/>
          <a:ext cx="1743075" cy="19684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UY" sz="1100" b="1" u="none"/>
            <a:t>Contractors</a:t>
          </a:r>
        </a:p>
      </xdr:txBody>
    </xdr:sp>
    <xdr:clientData/>
  </xdr:twoCellAnchor>
  <xdr:twoCellAnchor>
    <xdr:from>
      <xdr:col>1</xdr:col>
      <xdr:colOff>403226</xdr:colOff>
      <xdr:row>15</xdr:row>
      <xdr:rowOff>25401</xdr:rowOff>
    </xdr:from>
    <xdr:to>
      <xdr:col>2</xdr:col>
      <xdr:colOff>434976</xdr:colOff>
      <xdr:row>16</xdr:row>
      <xdr:rowOff>22225</xdr:rowOff>
    </xdr:to>
    <xdr:sp macro="" textlink="">
      <xdr:nvSpPr>
        <xdr:cNvPr id="7" name="6 CuadroTexto"/>
        <xdr:cNvSpPr txBox="1"/>
      </xdr:nvSpPr>
      <xdr:spPr>
        <a:xfrm>
          <a:off x="765176" y="3425826"/>
          <a:ext cx="1736725" cy="19684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UY" sz="1100" b="1" u="none"/>
            <a:t>Company</a:t>
          </a:r>
        </a:p>
      </xdr:txBody>
    </xdr:sp>
    <xdr:clientData/>
  </xdr:twoCellAnchor>
  <mc:AlternateContent xmlns:mc="http://schemas.openxmlformats.org/markup-compatibility/2006">
    <mc:Choice xmlns:a14="http://schemas.microsoft.com/office/drawing/2010/main" Requires="a14">
      <xdr:twoCellAnchor editAs="oneCell">
        <xdr:from>
          <xdr:col>1</xdr:col>
          <xdr:colOff>104775</xdr:colOff>
          <xdr:row>17</xdr:row>
          <xdr:rowOff>0</xdr:rowOff>
        </xdr:from>
        <xdr:to>
          <xdr:col>2</xdr:col>
          <xdr:colOff>704850</xdr:colOff>
          <xdr:row>18</xdr:row>
          <xdr:rowOff>114300</xdr:rowOff>
        </xdr:to>
        <xdr:sp macro="" textlink="">
          <xdr:nvSpPr>
            <xdr:cNvPr id="12487" name="Check Box 199" hidden="1">
              <a:extLst>
                <a:ext uri="{63B3BB69-23CF-44E3-9099-C40C66FF867C}">
                  <a14:compatExt spid="_x0000_s124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E&amp;P total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23</xdr:row>
          <xdr:rowOff>47625</xdr:rowOff>
        </xdr:from>
        <xdr:to>
          <xdr:col>2</xdr:col>
          <xdr:colOff>704850</xdr:colOff>
          <xdr:row>24</xdr:row>
          <xdr:rowOff>161925</xdr:rowOff>
        </xdr:to>
        <xdr:sp macro="" textlink="">
          <xdr:nvSpPr>
            <xdr:cNvPr id="12489" name="Check Box 201" hidden="1">
              <a:extLst>
                <a:ext uri="{63B3BB69-23CF-44E3-9099-C40C66FF867C}">
                  <a14:compatExt spid="_x0000_s124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Transport-pipeliness not separated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21</xdr:row>
          <xdr:rowOff>133350</xdr:rowOff>
        </xdr:from>
        <xdr:to>
          <xdr:col>2</xdr:col>
          <xdr:colOff>704850</xdr:colOff>
          <xdr:row>23</xdr:row>
          <xdr:rowOff>47625</xdr:rowOff>
        </xdr:to>
        <xdr:sp macro="" textlink="">
          <xdr:nvSpPr>
            <xdr:cNvPr id="12490" name="Check Box 202" hidden="1">
              <a:extLst>
                <a:ext uri="{63B3BB69-23CF-44E3-9099-C40C66FF867C}">
                  <a14:compatExt spid="_x0000_s124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Transport-pipelines for gases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20</xdr:row>
          <xdr:rowOff>19050</xdr:rowOff>
        </xdr:from>
        <xdr:to>
          <xdr:col>2</xdr:col>
          <xdr:colOff>704850</xdr:colOff>
          <xdr:row>21</xdr:row>
          <xdr:rowOff>133350</xdr:rowOff>
        </xdr:to>
        <xdr:sp macro="" textlink="">
          <xdr:nvSpPr>
            <xdr:cNvPr id="12491" name="Check Box 203" hidden="1">
              <a:extLst>
                <a:ext uri="{63B3BB69-23CF-44E3-9099-C40C66FF867C}">
                  <a14:compatExt spid="_x0000_s124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Transport-pipelines for liquids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24</xdr:row>
          <xdr:rowOff>152400</xdr:rowOff>
        </xdr:from>
        <xdr:to>
          <xdr:col>2</xdr:col>
          <xdr:colOff>704850</xdr:colOff>
          <xdr:row>26</xdr:row>
          <xdr:rowOff>66675</xdr:rowOff>
        </xdr:to>
        <xdr:sp macro="" textlink="">
          <xdr:nvSpPr>
            <xdr:cNvPr id="12492" name="Check Box 204" hidden="1">
              <a:extLst>
                <a:ext uri="{63B3BB69-23CF-44E3-9099-C40C66FF867C}">
                  <a14:compatExt spid="_x0000_s124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Transport Maritime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18</xdr:row>
          <xdr:rowOff>114300</xdr:rowOff>
        </xdr:from>
        <xdr:to>
          <xdr:col>2</xdr:col>
          <xdr:colOff>704850</xdr:colOff>
          <xdr:row>20</xdr:row>
          <xdr:rowOff>28575</xdr:rowOff>
        </xdr:to>
        <xdr:sp macro="" textlink="">
          <xdr:nvSpPr>
            <xdr:cNvPr id="12493" name="Check Box 205" hidden="1">
              <a:extLst>
                <a:ext uri="{63B3BB69-23CF-44E3-9099-C40C66FF867C}">
                  <a14:compatExt spid="_x0000_s124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Refining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66675</xdr:rowOff>
        </xdr:from>
        <xdr:to>
          <xdr:col>2</xdr:col>
          <xdr:colOff>704850</xdr:colOff>
          <xdr:row>27</xdr:row>
          <xdr:rowOff>180975</xdr:rowOff>
        </xdr:to>
        <xdr:sp macro="" textlink="">
          <xdr:nvSpPr>
            <xdr:cNvPr id="12494" name="Check Box 206" hidden="1">
              <a:extLst>
                <a:ext uri="{63B3BB69-23CF-44E3-9099-C40C66FF867C}">
                  <a14:compatExt spid="_x0000_s124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Distribution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27</xdr:row>
          <xdr:rowOff>171450</xdr:rowOff>
        </xdr:from>
        <xdr:to>
          <xdr:col>2</xdr:col>
          <xdr:colOff>704850</xdr:colOff>
          <xdr:row>29</xdr:row>
          <xdr:rowOff>85725</xdr:rowOff>
        </xdr:to>
        <xdr:sp macro="" textlink="">
          <xdr:nvSpPr>
            <xdr:cNvPr id="12495" name="Check Box 207" hidden="1">
              <a:extLst>
                <a:ext uri="{63B3BB69-23CF-44E3-9099-C40C66FF867C}">
                  <a14:compatExt spid="_x0000_s124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Others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29</xdr:row>
          <xdr:rowOff>85725</xdr:rowOff>
        </xdr:from>
        <xdr:to>
          <xdr:col>2</xdr:col>
          <xdr:colOff>704850</xdr:colOff>
          <xdr:row>31</xdr:row>
          <xdr:rowOff>0</xdr:rowOff>
        </xdr:to>
        <xdr:sp macro="" textlink="">
          <xdr:nvSpPr>
            <xdr:cNvPr id="12496" name="Check Box 208" hidden="1">
              <a:extLst>
                <a:ext uri="{63B3BB69-23CF-44E3-9099-C40C66FF867C}">
                  <a14:compatExt spid="_x0000_s124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E&amp;P offshore (Company) / Form OIO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17</xdr:row>
          <xdr:rowOff>0</xdr:rowOff>
        </xdr:from>
        <xdr:to>
          <xdr:col>3</xdr:col>
          <xdr:colOff>1447800</xdr:colOff>
          <xdr:row>18</xdr:row>
          <xdr:rowOff>114300</xdr:rowOff>
        </xdr:to>
        <xdr:sp macro="" textlink="">
          <xdr:nvSpPr>
            <xdr:cNvPr id="12498" name="Check Box 210" hidden="1">
              <a:extLst>
                <a:ext uri="{63B3BB69-23CF-44E3-9099-C40C66FF867C}">
                  <a14:compatExt spid="_x0000_s124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E&amp;P total (Contractors)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18</xdr:row>
          <xdr:rowOff>114300</xdr:rowOff>
        </xdr:from>
        <xdr:to>
          <xdr:col>3</xdr:col>
          <xdr:colOff>1447800</xdr:colOff>
          <xdr:row>20</xdr:row>
          <xdr:rowOff>28575</xdr:rowOff>
        </xdr:to>
        <xdr:sp macro="" textlink="">
          <xdr:nvSpPr>
            <xdr:cNvPr id="12499" name="Check Box 211" hidden="1">
              <a:extLst>
                <a:ext uri="{63B3BB69-23CF-44E3-9099-C40C66FF867C}">
                  <a14:compatExt spid="_x0000_s124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Refining (Contractors)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20</xdr:row>
          <xdr:rowOff>28575</xdr:rowOff>
        </xdr:from>
        <xdr:to>
          <xdr:col>3</xdr:col>
          <xdr:colOff>1447800</xdr:colOff>
          <xdr:row>21</xdr:row>
          <xdr:rowOff>142875</xdr:rowOff>
        </xdr:to>
        <xdr:sp macro="" textlink="">
          <xdr:nvSpPr>
            <xdr:cNvPr id="12500" name="Check Box 212" hidden="1">
              <a:extLst>
                <a:ext uri="{63B3BB69-23CF-44E3-9099-C40C66FF867C}">
                  <a14:compatExt spid="_x0000_s125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Transport-pipelines for liquids (Contractors)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21</xdr:row>
          <xdr:rowOff>142875</xdr:rowOff>
        </xdr:from>
        <xdr:to>
          <xdr:col>3</xdr:col>
          <xdr:colOff>1447800</xdr:colOff>
          <xdr:row>23</xdr:row>
          <xdr:rowOff>57150</xdr:rowOff>
        </xdr:to>
        <xdr:sp macro="" textlink="">
          <xdr:nvSpPr>
            <xdr:cNvPr id="12501" name="Check Box 213" hidden="1">
              <a:extLst>
                <a:ext uri="{63B3BB69-23CF-44E3-9099-C40C66FF867C}">
                  <a14:compatExt spid="_x0000_s125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Transport-pipelines for gases (Contractors)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23</xdr:row>
          <xdr:rowOff>57150</xdr:rowOff>
        </xdr:from>
        <xdr:to>
          <xdr:col>3</xdr:col>
          <xdr:colOff>1447800</xdr:colOff>
          <xdr:row>24</xdr:row>
          <xdr:rowOff>171450</xdr:rowOff>
        </xdr:to>
        <xdr:sp macro="" textlink="">
          <xdr:nvSpPr>
            <xdr:cNvPr id="12502" name="Check Box 214" hidden="1">
              <a:extLst>
                <a:ext uri="{63B3BB69-23CF-44E3-9099-C40C66FF867C}">
                  <a14:compatExt spid="_x0000_s125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Transport- pipelines not separated (Contractors)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24</xdr:row>
          <xdr:rowOff>171450</xdr:rowOff>
        </xdr:from>
        <xdr:to>
          <xdr:col>3</xdr:col>
          <xdr:colOff>1447800</xdr:colOff>
          <xdr:row>26</xdr:row>
          <xdr:rowOff>85725</xdr:rowOff>
        </xdr:to>
        <xdr:sp macro="" textlink="">
          <xdr:nvSpPr>
            <xdr:cNvPr id="12503" name="Check Box 215" hidden="1">
              <a:extLst>
                <a:ext uri="{63B3BB69-23CF-44E3-9099-C40C66FF867C}">
                  <a14:compatExt spid="_x0000_s125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Transport Maritime (Contractors)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26</xdr:row>
          <xdr:rowOff>76200</xdr:rowOff>
        </xdr:from>
        <xdr:to>
          <xdr:col>3</xdr:col>
          <xdr:colOff>1447800</xdr:colOff>
          <xdr:row>27</xdr:row>
          <xdr:rowOff>190500</xdr:rowOff>
        </xdr:to>
        <xdr:sp macro="" textlink="">
          <xdr:nvSpPr>
            <xdr:cNvPr id="12504" name="Check Box 216" hidden="1">
              <a:extLst>
                <a:ext uri="{63B3BB69-23CF-44E3-9099-C40C66FF867C}">
                  <a14:compatExt spid="_x0000_s125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Distribution (Contractors)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27</xdr:row>
          <xdr:rowOff>180975</xdr:rowOff>
        </xdr:from>
        <xdr:to>
          <xdr:col>3</xdr:col>
          <xdr:colOff>1447800</xdr:colOff>
          <xdr:row>29</xdr:row>
          <xdr:rowOff>95250</xdr:rowOff>
        </xdr:to>
        <xdr:sp macro="" textlink="">
          <xdr:nvSpPr>
            <xdr:cNvPr id="12505" name="Check Box 217" hidden="1">
              <a:extLst>
                <a:ext uri="{63B3BB69-23CF-44E3-9099-C40C66FF867C}">
                  <a14:compatExt spid="_x0000_s125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Others (Contractors)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29</xdr:row>
          <xdr:rowOff>85725</xdr:rowOff>
        </xdr:from>
        <xdr:to>
          <xdr:col>3</xdr:col>
          <xdr:colOff>1447800</xdr:colOff>
          <xdr:row>31</xdr:row>
          <xdr:rowOff>0</xdr:rowOff>
        </xdr:to>
        <xdr:sp macro="" textlink="">
          <xdr:nvSpPr>
            <xdr:cNvPr id="12506" name="Check Box 218" hidden="1">
              <a:extLst>
                <a:ext uri="{63B3BB69-23CF-44E3-9099-C40C66FF867C}">
                  <a14:compatExt spid="_x0000_s125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E&amp;P offshore (Contractors) / Form OIO</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0</xdr:col>
      <xdr:colOff>171450</xdr:colOff>
      <xdr:row>0</xdr:row>
      <xdr:rowOff>28575</xdr:rowOff>
    </xdr:from>
    <xdr:to>
      <xdr:col>1</xdr:col>
      <xdr:colOff>247650</xdr:colOff>
      <xdr:row>0</xdr:row>
      <xdr:rowOff>447675</xdr:rowOff>
    </xdr:to>
    <xdr:pic>
      <xdr:nvPicPr>
        <xdr:cNvPr id="44074" name="4 Imagen" descr="logo_arpel sin text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28575"/>
          <a:ext cx="12382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348035</xdr:colOff>
      <xdr:row>0</xdr:row>
      <xdr:rowOff>76228</xdr:rowOff>
    </xdr:from>
    <xdr:ext cx="8171981" cy="342786"/>
    <xdr:sp macro="" textlink="">
      <xdr:nvSpPr>
        <xdr:cNvPr id="3" name="Rectángulo 2"/>
        <xdr:cNvSpPr/>
      </xdr:nvSpPr>
      <xdr:spPr>
        <a:xfrm>
          <a:off x="1512202" y="76228"/>
          <a:ext cx="8171981" cy="342786"/>
        </a:xfrm>
        <a:prstGeom prst="rect">
          <a:avLst/>
        </a:prstGeom>
        <a:noFill/>
      </xdr:spPr>
      <xdr:txBody>
        <a:bodyPr wrap="none" lIns="91440" tIns="45720" rIns="91440" bIns="45720">
          <a:spAutoFit/>
        </a:bodyPr>
        <a:lstStyle/>
        <a:p>
          <a:pPr algn="ctr"/>
          <a:r>
            <a:rPr lang="es-ES" sz="1600" b="1" cap="none" spc="0">
              <a:ln w="0"/>
              <a:solidFill>
                <a:schemeClr val="accent1"/>
              </a:solidFill>
              <a:effectLst>
                <a:outerShdw blurRad="50800" dist="38100" dir="2700000" algn="tl" rotWithShape="0">
                  <a:prstClr val="black">
                    <a:alpha val="40000"/>
                  </a:prstClr>
                </a:outerShdw>
              </a:effectLst>
            </a:rPr>
            <a:t>ARPEL Table OFI - Occupational NON Fatal Incident Report - </a:t>
          </a:r>
          <a:r>
            <a:rPr lang="es-ES" sz="1600" b="1" cap="none" spc="0">
              <a:ln w="0"/>
              <a:solidFill>
                <a:srgbClr val="C00000"/>
              </a:solidFill>
              <a:effectLst>
                <a:outerShdw blurRad="50800" dist="38100" dir="2700000" algn="tl" rotWithShape="0">
                  <a:prstClr val="black">
                    <a:alpha val="40000"/>
                  </a:prstClr>
                </a:outerShdw>
              </a:effectLst>
            </a:rPr>
            <a:t>CONTRACTORS DATA </a:t>
          </a:r>
          <a:r>
            <a:rPr lang="es-ES" sz="1600" b="1" cap="none" spc="0">
              <a:ln w="0"/>
              <a:solidFill>
                <a:schemeClr val="accent1"/>
              </a:solidFill>
              <a:effectLst>
                <a:outerShdw blurRad="50800" dist="38100" dir="2700000" algn="tl" rotWithShape="0">
                  <a:prstClr val="black">
                    <a:alpha val="40000"/>
                  </a:prstClr>
                </a:outerShdw>
              </a:effectLst>
            </a:rPr>
            <a:t>- YEAR 2017</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0</xdr:col>
      <xdr:colOff>1514475</xdr:colOff>
      <xdr:row>0</xdr:row>
      <xdr:rowOff>542925</xdr:rowOff>
    </xdr:to>
    <xdr:pic>
      <xdr:nvPicPr>
        <xdr:cNvPr id="2282" name="2 Imagen" descr="logo_arpel sin text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15144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0</xdr:col>
      <xdr:colOff>1514475</xdr:colOff>
      <xdr:row>0</xdr:row>
      <xdr:rowOff>542925</xdr:rowOff>
    </xdr:to>
    <xdr:pic>
      <xdr:nvPicPr>
        <xdr:cNvPr id="37031" name="2 Imagen" descr="logo_arpel sin text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15144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0</xdr:col>
      <xdr:colOff>1514475</xdr:colOff>
      <xdr:row>0</xdr:row>
      <xdr:rowOff>542925</xdr:rowOff>
    </xdr:to>
    <xdr:pic>
      <xdr:nvPicPr>
        <xdr:cNvPr id="4364" name="4 Imagen" descr="logo_arpel sin text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15144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1514475</xdr:colOff>
      <xdr:row>0</xdr:row>
      <xdr:rowOff>552450</xdr:rowOff>
    </xdr:to>
    <xdr:pic>
      <xdr:nvPicPr>
        <xdr:cNvPr id="28845" name="4 Imagen" descr="logo_arpel sin text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5144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0</xdr:col>
      <xdr:colOff>1514475</xdr:colOff>
      <xdr:row>0</xdr:row>
      <xdr:rowOff>590550</xdr:rowOff>
    </xdr:to>
    <xdr:pic>
      <xdr:nvPicPr>
        <xdr:cNvPr id="14560" name="4 Imagen" descr="logo_arpel sin text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5725"/>
          <a:ext cx="15144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171450</xdr:colOff>
      <xdr:row>0</xdr:row>
      <xdr:rowOff>28575</xdr:rowOff>
    </xdr:from>
    <xdr:to>
      <xdr:col>1</xdr:col>
      <xdr:colOff>247650</xdr:colOff>
      <xdr:row>0</xdr:row>
      <xdr:rowOff>447675</xdr:rowOff>
    </xdr:to>
    <xdr:pic>
      <xdr:nvPicPr>
        <xdr:cNvPr id="46085" name="4 Imagen" descr="logo_arpel sin text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28575"/>
          <a:ext cx="12382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24634</xdr:colOff>
      <xdr:row>0</xdr:row>
      <xdr:rowOff>76228</xdr:rowOff>
    </xdr:from>
    <xdr:ext cx="7333098" cy="342786"/>
    <xdr:sp macro="" textlink="">
      <xdr:nvSpPr>
        <xdr:cNvPr id="3" name="Rectángulo 2"/>
        <xdr:cNvSpPr/>
      </xdr:nvSpPr>
      <xdr:spPr>
        <a:xfrm>
          <a:off x="1908467" y="76228"/>
          <a:ext cx="7333098" cy="342786"/>
        </a:xfrm>
        <a:prstGeom prst="rect">
          <a:avLst/>
        </a:prstGeom>
        <a:noFill/>
      </xdr:spPr>
      <xdr:txBody>
        <a:bodyPr wrap="none" lIns="91440" tIns="45720" rIns="91440" bIns="45720">
          <a:spAutoFit/>
        </a:bodyPr>
        <a:lstStyle/>
        <a:p>
          <a:pPr algn="ctr"/>
          <a:r>
            <a:rPr lang="es-ES" sz="1600" b="1" cap="none" spc="0">
              <a:ln w="0"/>
              <a:solidFill>
                <a:schemeClr val="accent1"/>
              </a:solidFill>
              <a:effectLst>
                <a:outerShdw blurRad="50800" dist="38100" dir="2700000" algn="tl" rotWithShape="0">
                  <a:prstClr val="black">
                    <a:alpha val="40000"/>
                  </a:prstClr>
                </a:outerShdw>
              </a:effectLst>
            </a:rPr>
            <a:t>ARPEL Table OFI - Occupational Fatal Incident Report - COMPANY DATA - YEAR 2017</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171450</xdr:colOff>
      <xdr:row>0</xdr:row>
      <xdr:rowOff>28575</xdr:rowOff>
    </xdr:from>
    <xdr:to>
      <xdr:col>1</xdr:col>
      <xdr:colOff>247650</xdr:colOff>
      <xdr:row>0</xdr:row>
      <xdr:rowOff>447675</xdr:rowOff>
    </xdr:to>
    <xdr:pic>
      <xdr:nvPicPr>
        <xdr:cNvPr id="47109" name="4 Imagen" descr="logo_arpel sin text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28575"/>
          <a:ext cx="12382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454864</xdr:colOff>
      <xdr:row>0</xdr:row>
      <xdr:rowOff>76228</xdr:rowOff>
    </xdr:from>
    <xdr:ext cx="7716536" cy="342786"/>
    <xdr:sp macro="" textlink="">
      <xdr:nvSpPr>
        <xdr:cNvPr id="3" name="Rectángulo 2"/>
        <xdr:cNvSpPr/>
      </xdr:nvSpPr>
      <xdr:spPr>
        <a:xfrm>
          <a:off x="1619031" y="76228"/>
          <a:ext cx="7716536" cy="342786"/>
        </a:xfrm>
        <a:prstGeom prst="rect">
          <a:avLst/>
        </a:prstGeom>
        <a:noFill/>
      </xdr:spPr>
      <xdr:txBody>
        <a:bodyPr wrap="none" lIns="91440" tIns="45720" rIns="91440" bIns="45720">
          <a:spAutoFit/>
        </a:bodyPr>
        <a:lstStyle/>
        <a:p>
          <a:pPr algn="ctr"/>
          <a:r>
            <a:rPr lang="es-ES" sz="1600" b="1" cap="none" spc="0">
              <a:ln w="0"/>
              <a:solidFill>
                <a:schemeClr val="accent1"/>
              </a:solidFill>
              <a:effectLst>
                <a:outerShdw blurRad="50800" dist="38100" dir="2700000" algn="tl" rotWithShape="0">
                  <a:prstClr val="black">
                    <a:alpha val="40000"/>
                  </a:prstClr>
                </a:outerShdw>
              </a:effectLst>
            </a:rPr>
            <a:t>ARPEL Table OFI - Occupational Fatal Incident Report - </a:t>
          </a:r>
          <a:r>
            <a:rPr lang="es-ES" sz="1600" b="1" cap="none" spc="0">
              <a:ln w="0"/>
              <a:solidFill>
                <a:srgbClr val="C00000"/>
              </a:solidFill>
              <a:effectLst>
                <a:outerShdw blurRad="50800" dist="38100" dir="2700000" algn="tl" rotWithShape="0">
                  <a:prstClr val="black">
                    <a:alpha val="40000"/>
                  </a:prstClr>
                </a:outerShdw>
              </a:effectLst>
            </a:rPr>
            <a:t>CONTRACTORS DATA </a:t>
          </a:r>
          <a:r>
            <a:rPr lang="es-ES" sz="1600" b="1" cap="none" spc="0">
              <a:ln w="0"/>
              <a:solidFill>
                <a:schemeClr val="accent1"/>
              </a:solidFill>
              <a:effectLst>
                <a:outerShdw blurRad="50800" dist="38100" dir="2700000" algn="tl" rotWithShape="0">
                  <a:prstClr val="black">
                    <a:alpha val="40000"/>
                  </a:prstClr>
                </a:outerShdw>
              </a:effectLst>
            </a:rPr>
            <a:t>- YEAR 2017</a:t>
          </a: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171450</xdr:colOff>
      <xdr:row>0</xdr:row>
      <xdr:rowOff>28575</xdr:rowOff>
    </xdr:from>
    <xdr:to>
      <xdr:col>1</xdr:col>
      <xdr:colOff>247650</xdr:colOff>
      <xdr:row>0</xdr:row>
      <xdr:rowOff>447675</xdr:rowOff>
    </xdr:to>
    <xdr:pic>
      <xdr:nvPicPr>
        <xdr:cNvPr id="45064" name="4 Imagen" descr="logo_arpel sin text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28575"/>
          <a:ext cx="12382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539757</xdr:colOff>
      <xdr:row>0</xdr:row>
      <xdr:rowOff>76228</xdr:rowOff>
    </xdr:from>
    <xdr:ext cx="7788543" cy="342786"/>
    <xdr:sp macro="" textlink="">
      <xdr:nvSpPr>
        <xdr:cNvPr id="3" name="Rectángulo 2"/>
        <xdr:cNvSpPr/>
      </xdr:nvSpPr>
      <xdr:spPr>
        <a:xfrm>
          <a:off x="1703924" y="76228"/>
          <a:ext cx="7788543" cy="342786"/>
        </a:xfrm>
        <a:prstGeom prst="rect">
          <a:avLst/>
        </a:prstGeom>
        <a:noFill/>
      </xdr:spPr>
      <xdr:txBody>
        <a:bodyPr wrap="none" lIns="91440" tIns="45720" rIns="91440" bIns="45720">
          <a:spAutoFit/>
        </a:bodyPr>
        <a:lstStyle/>
        <a:p>
          <a:pPr algn="ctr"/>
          <a:r>
            <a:rPr lang="es-ES" sz="1600" b="1" cap="none" spc="0">
              <a:ln w="0"/>
              <a:solidFill>
                <a:schemeClr val="accent1"/>
              </a:solidFill>
              <a:effectLst>
                <a:outerShdw blurRad="50800" dist="38100" dir="2700000" algn="tl" rotWithShape="0">
                  <a:prstClr val="black">
                    <a:alpha val="40000"/>
                  </a:prstClr>
                </a:outerShdw>
              </a:effectLst>
            </a:rPr>
            <a:t>ARPEL Table OFI - Occupational NON Fatal Incident Report - COMPANY DATA - YEAR 2017</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3"/>
    <pageSetUpPr fitToPage="1"/>
  </sheetPr>
  <dimension ref="A1:L69"/>
  <sheetViews>
    <sheetView showGridLines="0" zoomScale="75" zoomScaleNormal="75" workbookViewId="0">
      <selection sqref="A1:H1"/>
    </sheetView>
  </sheetViews>
  <sheetFormatPr baseColWidth="10" defaultRowHeight="15" x14ac:dyDescent="0.25"/>
  <cols>
    <col min="1" max="1" width="5.42578125" style="144" customWidth="1"/>
    <col min="2" max="2" width="25.5703125" style="144" customWidth="1"/>
    <col min="3" max="3" width="24.42578125" style="144" customWidth="1"/>
    <col min="4" max="4" width="26" style="144" customWidth="1"/>
    <col min="5" max="5" width="15.85546875" style="144" customWidth="1"/>
    <col min="6" max="6" width="33.42578125" style="144" customWidth="1"/>
    <col min="7" max="7" width="30.5703125" style="144" bestFit="1" customWidth="1"/>
    <col min="8" max="8" width="2.85546875" style="144" customWidth="1"/>
    <col min="9" max="12" width="8.7109375" style="144" customWidth="1"/>
    <col min="13" max="13" width="5.5703125" style="144" customWidth="1"/>
    <col min="14" max="14" width="11.42578125" style="144"/>
    <col min="15" max="15" width="12.28515625" style="144" customWidth="1"/>
    <col min="16" max="16" width="26" style="144" customWidth="1"/>
    <col min="17" max="17" width="20.5703125" style="144" customWidth="1"/>
    <col min="18" max="16384" width="11.42578125" style="144"/>
  </cols>
  <sheetData>
    <row r="1" spans="1:12" ht="59.25" customHeight="1" x14ac:dyDescent="0.25">
      <c r="A1" s="288" t="s">
        <v>163</v>
      </c>
      <c r="B1" s="289"/>
      <c r="C1" s="289"/>
      <c r="D1" s="289"/>
      <c r="E1" s="289"/>
      <c r="F1" s="289"/>
      <c r="G1" s="289"/>
      <c r="H1" s="289"/>
      <c r="I1" s="143"/>
      <c r="J1" s="143"/>
      <c r="K1" s="143"/>
      <c r="L1" s="143"/>
    </row>
    <row r="2" spans="1:12" ht="15" customHeight="1" x14ac:dyDescent="0.25">
      <c r="B2" s="292"/>
      <c r="C2" s="292"/>
      <c r="D2" s="145"/>
      <c r="E2" s="145"/>
      <c r="F2" s="146"/>
      <c r="G2" s="146"/>
      <c r="H2" s="146"/>
      <c r="I2" s="146"/>
      <c r="J2" s="146"/>
      <c r="K2" s="146"/>
      <c r="L2" s="146"/>
    </row>
    <row r="3" spans="1:12" s="147" customFormat="1" ht="15" customHeight="1" x14ac:dyDescent="0.25">
      <c r="B3" s="229" t="s">
        <v>36</v>
      </c>
      <c r="C3" s="286"/>
      <c r="D3" s="286"/>
      <c r="E3" s="148"/>
      <c r="F3" s="291" t="s">
        <v>42</v>
      </c>
      <c r="G3" s="291"/>
      <c r="H3" s="146"/>
      <c r="I3" s="148"/>
      <c r="J3" s="148"/>
      <c r="K3" s="148"/>
      <c r="L3" s="148"/>
    </row>
    <row r="4" spans="1:12" s="147" customFormat="1" ht="15" customHeight="1" x14ac:dyDescent="0.25">
      <c r="B4" s="229" t="s">
        <v>37</v>
      </c>
      <c r="C4" s="286"/>
      <c r="D4" s="286"/>
      <c r="E4" s="148"/>
      <c r="F4" s="230" t="s">
        <v>43</v>
      </c>
      <c r="G4" s="230" t="s">
        <v>37</v>
      </c>
      <c r="I4" s="148"/>
      <c r="J4" s="148"/>
      <c r="K4" s="148"/>
      <c r="L4" s="148"/>
    </row>
    <row r="5" spans="1:12" s="147" customFormat="1" ht="15" customHeight="1" x14ac:dyDescent="0.25">
      <c r="B5" s="229" t="s">
        <v>38</v>
      </c>
      <c r="C5" s="286"/>
      <c r="D5" s="286"/>
      <c r="E5" s="148"/>
      <c r="F5" s="149"/>
      <c r="G5" s="149"/>
      <c r="I5" s="148"/>
      <c r="J5" s="148"/>
      <c r="K5" s="148"/>
      <c r="L5" s="148"/>
    </row>
    <row r="6" spans="1:12" s="147" customFormat="1" ht="15" customHeight="1" x14ac:dyDescent="0.25">
      <c r="B6" s="229" t="s">
        <v>39</v>
      </c>
      <c r="C6" s="286"/>
      <c r="D6" s="286"/>
      <c r="E6" s="148"/>
      <c r="F6" s="149"/>
      <c r="G6" s="149"/>
      <c r="I6" s="148"/>
      <c r="J6" s="148"/>
      <c r="K6" s="148"/>
      <c r="L6" s="148"/>
    </row>
    <row r="7" spans="1:12" s="147" customFormat="1" ht="15" customHeight="1" x14ac:dyDescent="0.25">
      <c r="B7" s="229" t="s">
        <v>40</v>
      </c>
      <c r="C7" s="286"/>
      <c r="D7" s="286"/>
      <c r="E7" s="148"/>
      <c r="F7" s="149"/>
      <c r="G7" s="149"/>
      <c r="I7" s="148"/>
      <c r="J7" s="148"/>
      <c r="K7" s="148"/>
      <c r="L7" s="148"/>
    </row>
    <row r="8" spans="1:12" s="147" customFormat="1" ht="15" customHeight="1" x14ac:dyDescent="0.25">
      <c r="B8" s="229" t="s">
        <v>131</v>
      </c>
      <c r="C8" s="286"/>
      <c r="D8" s="286"/>
      <c r="E8" s="148"/>
      <c r="F8" s="149"/>
      <c r="G8" s="149"/>
      <c r="I8" s="148"/>
      <c r="J8" s="148"/>
      <c r="K8" s="148"/>
      <c r="L8" s="148"/>
    </row>
    <row r="9" spans="1:12" s="147" customFormat="1" ht="15" customHeight="1" x14ac:dyDescent="0.2">
      <c r="B9" s="229" t="s">
        <v>41</v>
      </c>
      <c r="C9" s="286"/>
      <c r="D9" s="286"/>
      <c r="E9" s="148"/>
      <c r="F9" s="150"/>
      <c r="G9" s="151"/>
      <c r="H9" s="148"/>
      <c r="I9" s="152"/>
      <c r="J9" s="148"/>
      <c r="K9" s="148"/>
      <c r="L9" s="148"/>
    </row>
    <row r="10" spans="1:12" s="147" customFormat="1" ht="15" customHeight="1" x14ac:dyDescent="0.2">
      <c r="B10" s="229" t="s">
        <v>16</v>
      </c>
      <c r="C10" s="286"/>
      <c r="D10" s="286"/>
      <c r="E10" s="148"/>
      <c r="F10" s="151"/>
      <c r="G10" s="151"/>
      <c r="H10" s="148"/>
      <c r="I10" s="290"/>
      <c r="J10" s="290"/>
      <c r="K10" s="148"/>
      <c r="L10" s="148"/>
    </row>
    <row r="11" spans="1:12" s="147" customFormat="1" ht="15" customHeight="1" x14ac:dyDescent="0.2">
      <c r="B11" s="229" t="s">
        <v>17</v>
      </c>
      <c r="C11" s="286"/>
      <c r="D11" s="286"/>
      <c r="E11" s="148"/>
      <c r="F11" s="151"/>
      <c r="G11" s="151"/>
      <c r="H11" s="148"/>
      <c r="I11" s="148"/>
      <c r="J11" s="148"/>
      <c r="K11" s="148"/>
      <c r="L11" s="148"/>
    </row>
    <row r="12" spans="1:12" ht="15" customHeight="1" x14ac:dyDescent="0.25">
      <c r="B12" s="287" t="s">
        <v>132</v>
      </c>
      <c r="C12" s="287"/>
      <c r="D12" s="153"/>
      <c r="E12" s="154"/>
      <c r="F12" s="146"/>
      <c r="G12" s="146"/>
      <c r="H12" s="146"/>
      <c r="I12" s="146"/>
      <c r="J12" s="146"/>
      <c r="K12" s="146"/>
      <c r="L12" s="146"/>
    </row>
    <row r="13" spans="1:12" ht="15" customHeight="1" x14ac:dyDescent="0.25">
      <c r="B13" s="154"/>
      <c r="C13" s="154"/>
      <c r="D13" s="154"/>
      <c r="E13" s="154"/>
      <c r="F13" s="146"/>
      <c r="G13" s="146"/>
      <c r="H13" s="146"/>
      <c r="I13" s="146"/>
      <c r="J13" s="146"/>
      <c r="K13" s="146"/>
      <c r="L13" s="146"/>
    </row>
    <row r="14" spans="1:12" ht="15.75" customHeight="1" x14ac:dyDescent="0.25">
      <c r="B14" s="182" t="s">
        <v>44</v>
      </c>
      <c r="C14" s="154"/>
      <c r="D14" s="154"/>
      <c r="E14" s="154"/>
      <c r="F14" s="146"/>
      <c r="G14" s="146"/>
      <c r="H14" s="146"/>
      <c r="I14" s="146"/>
      <c r="J14" s="146"/>
      <c r="K14" s="146"/>
      <c r="L14" s="146"/>
    </row>
    <row r="15" spans="1:12" ht="3.75" customHeight="1" x14ac:dyDescent="0.25">
      <c r="B15" s="182"/>
      <c r="C15" s="154"/>
      <c r="D15" s="154"/>
      <c r="E15" s="154"/>
      <c r="F15" s="146"/>
      <c r="G15" s="146"/>
      <c r="H15" s="146"/>
      <c r="I15" s="146"/>
      <c r="J15" s="146"/>
      <c r="K15" s="146"/>
      <c r="L15" s="146"/>
    </row>
    <row r="16" spans="1:12" ht="15.75" customHeight="1" x14ac:dyDescent="0.25">
      <c r="B16" s="182"/>
      <c r="C16" s="154"/>
      <c r="D16" s="154"/>
      <c r="E16" s="183"/>
      <c r="F16" s="146"/>
      <c r="G16" s="146"/>
      <c r="H16" s="146"/>
      <c r="I16" s="146"/>
      <c r="J16" s="146"/>
      <c r="K16" s="146"/>
      <c r="L16" s="146"/>
    </row>
    <row r="17" spans="2:12" ht="5.25" customHeight="1" x14ac:dyDescent="0.25">
      <c r="B17" s="154"/>
      <c r="C17" s="154"/>
      <c r="D17" s="154"/>
      <c r="E17" s="154"/>
      <c r="F17" s="146"/>
      <c r="G17" s="146"/>
      <c r="H17" s="146"/>
      <c r="I17" s="146"/>
      <c r="J17" s="146"/>
      <c r="K17" s="146"/>
      <c r="L17" s="146"/>
    </row>
    <row r="18" spans="2:12" ht="15.75" customHeight="1" x14ac:dyDescent="0.25">
      <c r="B18" s="154"/>
      <c r="C18" s="154"/>
      <c r="D18" s="154"/>
      <c r="E18" s="154"/>
      <c r="F18" s="183"/>
      <c r="G18" s="146"/>
      <c r="H18" s="146"/>
      <c r="I18" s="146"/>
      <c r="J18" s="146"/>
      <c r="K18" s="146"/>
      <c r="L18" s="146"/>
    </row>
    <row r="19" spans="2:12" ht="15.75" customHeight="1" x14ac:dyDescent="0.25">
      <c r="B19" s="154"/>
      <c r="C19" s="154"/>
      <c r="D19" s="154"/>
      <c r="E19" s="154"/>
      <c r="F19" s="146"/>
      <c r="G19" s="146"/>
      <c r="H19" s="146"/>
      <c r="I19" s="146"/>
      <c r="J19" s="146"/>
      <c r="K19" s="146"/>
      <c r="L19" s="146"/>
    </row>
    <row r="20" spans="2:12" ht="15.75" customHeight="1" x14ac:dyDescent="0.25">
      <c r="B20" s="154"/>
      <c r="C20" s="154"/>
      <c r="D20" s="154"/>
      <c r="E20" s="154"/>
      <c r="F20" s="146"/>
      <c r="G20" s="146"/>
      <c r="H20" s="146"/>
      <c r="I20" s="146"/>
      <c r="J20" s="146"/>
      <c r="K20" s="146"/>
      <c r="L20" s="146"/>
    </row>
    <row r="21" spans="2:12" ht="15.75" customHeight="1" x14ac:dyDescent="0.25">
      <c r="B21" s="154"/>
      <c r="C21" s="154"/>
      <c r="D21" s="154"/>
      <c r="E21" s="154"/>
      <c r="F21" s="146"/>
      <c r="G21" s="146"/>
      <c r="H21" s="146"/>
      <c r="I21" s="146"/>
      <c r="J21" s="146"/>
      <c r="K21" s="146"/>
      <c r="L21" s="146"/>
    </row>
    <row r="22" spans="2:12" ht="15.75" customHeight="1" x14ac:dyDescent="0.25">
      <c r="B22" s="154"/>
      <c r="C22" s="154"/>
      <c r="D22" s="154"/>
      <c r="E22" s="154"/>
      <c r="F22" s="146"/>
      <c r="G22" s="146"/>
      <c r="H22" s="146"/>
      <c r="I22" s="146"/>
      <c r="J22" s="146"/>
      <c r="K22" s="146"/>
      <c r="L22" s="146"/>
    </row>
    <row r="23" spans="2:12" ht="15.75" customHeight="1" x14ac:dyDescent="0.25">
      <c r="B23" s="154"/>
      <c r="C23" s="154"/>
      <c r="D23" s="154"/>
      <c r="E23" s="154"/>
      <c r="F23" s="146"/>
      <c r="G23" s="146"/>
      <c r="H23" s="146"/>
      <c r="I23" s="146"/>
      <c r="J23" s="146"/>
      <c r="K23" s="146"/>
      <c r="L23" s="146"/>
    </row>
    <row r="24" spans="2:12" ht="15.75" customHeight="1" x14ac:dyDescent="0.25">
      <c r="B24" s="154"/>
      <c r="C24" s="154"/>
      <c r="D24" s="154"/>
      <c r="E24" s="154"/>
      <c r="F24" s="146"/>
      <c r="G24" s="146"/>
      <c r="H24" s="146"/>
      <c r="I24" s="146"/>
      <c r="J24" s="146"/>
      <c r="K24" s="146"/>
      <c r="L24" s="146"/>
    </row>
    <row r="25" spans="2:12" ht="15.75" customHeight="1" x14ac:dyDescent="0.25">
      <c r="B25" s="154"/>
      <c r="C25" s="154"/>
      <c r="D25" s="154"/>
      <c r="E25" s="154"/>
      <c r="F25" s="146"/>
      <c r="G25" s="146"/>
      <c r="H25" s="146"/>
      <c r="I25" s="146"/>
      <c r="J25" s="146"/>
      <c r="K25" s="146"/>
      <c r="L25" s="146"/>
    </row>
    <row r="26" spans="2:12" ht="15.75" customHeight="1" x14ac:dyDescent="0.25">
      <c r="B26" s="154"/>
      <c r="C26" s="154"/>
      <c r="D26" s="154"/>
      <c r="E26" s="154"/>
      <c r="F26" s="146"/>
      <c r="G26" s="146"/>
      <c r="H26" s="146"/>
      <c r="I26" s="146"/>
      <c r="J26" s="146"/>
      <c r="K26" s="146"/>
      <c r="L26" s="146"/>
    </row>
    <row r="27" spans="2:12" ht="15.75" customHeight="1" x14ac:dyDescent="0.25">
      <c r="B27" s="154"/>
      <c r="C27" s="154"/>
      <c r="D27" s="154"/>
      <c r="E27" s="154"/>
      <c r="F27" s="146"/>
      <c r="G27" s="146"/>
      <c r="H27" s="146"/>
      <c r="I27" s="146"/>
      <c r="J27" s="146"/>
      <c r="K27" s="146"/>
      <c r="L27" s="146"/>
    </row>
    <row r="28" spans="2:12" ht="15.75" customHeight="1" x14ac:dyDescent="0.25">
      <c r="B28" s="154"/>
      <c r="C28" s="154"/>
      <c r="D28" s="154"/>
      <c r="E28" s="154"/>
      <c r="F28" s="146"/>
      <c r="G28" s="146"/>
      <c r="H28" s="146"/>
      <c r="I28" s="146"/>
      <c r="J28" s="146"/>
      <c r="K28" s="146"/>
      <c r="L28" s="146"/>
    </row>
    <row r="29" spans="2:12" ht="15.75" customHeight="1" x14ac:dyDescent="0.25">
      <c r="B29" s="154"/>
      <c r="C29" s="154"/>
      <c r="D29" s="154"/>
      <c r="E29" s="154"/>
      <c r="F29" s="146"/>
      <c r="G29" s="146"/>
      <c r="H29" s="146"/>
      <c r="I29" s="146"/>
      <c r="J29" s="146"/>
      <c r="K29" s="146"/>
      <c r="L29" s="146"/>
    </row>
    <row r="30" spans="2:12" ht="15.75" customHeight="1" x14ac:dyDescent="0.25">
      <c r="B30" s="154"/>
      <c r="C30" s="154"/>
      <c r="D30" s="154"/>
      <c r="E30" s="154"/>
      <c r="F30" s="146"/>
      <c r="G30" s="146"/>
      <c r="H30" s="146"/>
      <c r="I30" s="146"/>
      <c r="J30" s="146"/>
      <c r="K30" s="146"/>
      <c r="L30" s="146"/>
    </row>
    <row r="31" spans="2:12" ht="15.75" customHeight="1" x14ac:dyDescent="0.25">
      <c r="B31" s="154"/>
      <c r="C31" s="154"/>
      <c r="D31" s="154"/>
      <c r="E31" s="154"/>
      <c r="F31" s="146"/>
      <c r="G31" s="146"/>
      <c r="H31" s="146"/>
      <c r="I31" s="146"/>
      <c r="J31" s="146"/>
      <c r="K31" s="146"/>
      <c r="L31" s="146"/>
    </row>
    <row r="32" spans="2:12" ht="15.75" customHeight="1" x14ac:dyDescent="0.25">
      <c r="B32" s="154"/>
      <c r="C32" s="154"/>
      <c r="D32" s="154"/>
      <c r="E32" s="154"/>
      <c r="F32" s="146"/>
      <c r="G32" s="146"/>
      <c r="H32" s="146"/>
      <c r="I32" s="146"/>
      <c r="J32" s="146"/>
      <c r="K32" s="146"/>
      <c r="L32" s="146"/>
    </row>
    <row r="33" spans="2:12" ht="18" customHeight="1" x14ac:dyDescent="0.25">
      <c r="B33" s="146"/>
      <c r="C33" s="146"/>
      <c r="D33" s="146"/>
      <c r="E33" s="148"/>
      <c r="F33" s="148"/>
      <c r="G33" s="148"/>
      <c r="H33" s="148"/>
      <c r="I33" s="146"/>
      <c r="J33" s="146"/>
      <c r="K33" s="146"/>
      <c r="L33" s="146"/>
    </row>
    <row r="34" spans="2:12" x14ac:dyDescent="0.25">
      <c r="B34" s="155" t="s">
        <v>45</v>
      </c>
      <c r="C34" s="156"/>
      <c r="D34" s="156"/>
      <c r="F34" s="285" t="s">
        <v>46</v>
      </c>
      <c r="G34" s="285"/>
      <c r="H34" s="148"/>
      <c r="I34" s="146"/>
      <c r="J34" s="146"/>
      <c r="K34" s="146"/>
      <c r="L34" s="146"/>
    </row>
    <row r="35" spans="2:12" x14ac:dyDescent="0.25">
      <c r="B35" s="157"/>
      <c r="C35" s="157"/>
      <c r="D35" s="157"/>
      <c r="F35" s="158"/>
      <c r="G35" s="159"/>
      <c r="H35" s="148"/>
      <c r="I35" s="146"/>
      <c r="J35" s="146"/>
      <c r="K35" s="146"/>
      <c r="L35" s="146"/>
    </row>
    <row r="36" spans="2:12" x14ac:dyDescent="0.25">
      <c r="B36" s="157" t="s">
        <v>47</v>
      </c>
      <c r="C36" s="160" t="s">
        <v>48</v>
      </c>
      <c r="D36" s="161"/>
      <c r="F36" s="162" t="s">
        <v>49</v>
      </c>
      <c r="G36" s="163" t="s">
        <v>50</v>
      </c>
      <c r="H36" s="148"/>
      <c r="I36" s="146"/>
      <c r="J36" s="146"/>
      <c r="K36" s="146"/>
      <c r="L36" s="146"/>
    </row>
    <row r="37" spans="2:12" x14ac:dyDescent="0.25">
      <c r="B37" s="157"/>
      <c r="C37" s="164" t="s">
        <v>51</v>
      </c>
      <c r="D37" s="161"/>
      <c r="F37" s="165"/>
      <c r="G37" s="159" t="s">
        <v>52</v>
      </c>
      <c r="H37" s="148"/>
      <c r="I37" s="146"/>
      <c r="J37" s="146"/>
      <c r="K37" s="146"/>
      <c r="L37" s="146"/>
    </row>
    <row r="38" spans="2:12" x14ac:dyDescent="0.25">
      <c r="B38" s="157"/>
      <c r="C38" s="157"/>
      <c r="D38" s="157"/>
      <c r="F38" s="165"/>
      <c r="G38" s="159"/>
      <c r="H38" s="148"/>
    </row>
    <row r="39" spans="2:12" x14ac:dyDescent="0.25">
      <c r="B39" s="157" t="s">
        <v>53</v>
      </c>
      <c r="C39" s="160" t="s">
        <v>54</v>
      </c>
      <c r="D39" s="161"/>
      <c r="F39" s="162" t="s">
        <v>55</v>
      </c>
      <c r="G39" s="163" t="s">
        <v>56</v>
      </c>
      <c r="H39" s="148"/>
    </row>
    <row r="40" spans="2:12" x14ac:dyDescent="0.25">
      <c r="B40" s="157"/>
      <c r="C40" s="164" t="s">
        <v>51</v>
      </c>
      <c r="D40" s="161"/>
      <c r="F40" s="166"/>
      <c r="G40" s="159" t="s">
        <v>57</v>
      </c>
      <c r="H40" s="148"/>
    </row>
    <row r="41" spans="2:12" x14ac:dyDescent="0.25">
      <c r="B41" s="157"/>
      <c r="C41" s="157"/>
      <c r="D41" s="157"/>
      <c r="E41" s="146"/>
      <c r="F41" s="146"/>
      <c r="G41" s="146"/>
      <c r="H41" s="146"/>
    </row>
    <row r="42" spans="2:12" x14ac:dyDescent="0.25">
      <c r="B42" s="157" t="s">
        <v>58</v>
      </c>
      <c r="C42" s="160" t="s">
        <v>59</v>
      </c>
      <c r="D42" s="161"/>
      <c r="E42" s="146"/>
      <c r="F42" s="167"/>
      <c r="G42" s="146"/>
      <c r="H42" s="146"/>
      <c r="I42" s="146"/>
      <c r="J42" s="146"/>
      <c r="K42" s="146"/>
      <c r="L42" s="146"/>
    </row>
    <row r="43" spans="2:12" x14ac:dyDescent="0.25">
      <c r="B43" s="157"/>
      <c r="C43" s="164" t="s">
        <v>51</v>
      </c>
      <c r="D43" s="161"/>
      <c r="E43" s="168"/>
      <c r="F43" s="146"/>
      <c r="G43" s="146"/>
      <c r="H43" s="168"/>
      <c r="I43" s="168"/>
      <c r="J43" s="146"/>
      <c r="K43" s="146"/>
      <c r="L43" s="146"/>
    </row>
    <row r="44" spans="2:12" x14ac:dyDescent="0.25">
      <c r="B44" s="157"/>
      <c r="C44" s="157"/>
      <c r="D44" s="157"/>
      <c r="E44" s="146"/>
      <c r="F44" s="169"/>
      <c r="G44" s="169"/>
      <c r="H44" s="146"/>
      <c r="I44" s="146"/>
      <c r="J44" s="146"/>
      <c r="K44" s="146"/>
      <c r="L44" s="146"/>
    </row>
    <row r="45" spans="2:12" x14ac:dyDescent="0.25">
      <c r="B45" s="157" t="s">
        <v>60</v>
      </c>
      <c r="C45" s="160" t="s">
        <v>61</v>
      </c>
      <c r="D45" s="161"/>
      <c r="E45" s="167"/>
      <c r="F45" s="169"/>
      <c r="G45" s="169"/>
      <c r="H45" s="146"/>
      <c r="I45" s="146"/>
      <c r="J45" s="146"/>
      <c r="K45" s="146"/>
      <c r="L45" s="146"/>
    </row>
    <row r="46" spans="2:12" x14ac:dyDescent="0.25">
      <c r="B46" s="157"/>
      <c r="C46" s="161" t="s">
        <v>51</v>
      </c>
      <c r="D46" s="161"/>
      <c r="E46" s="167"/>
      <c r="F46" s="169"/>
      <c r="G46" s="169"/>
      <c r="H46" s="146"/>
      <c r="I46" s="146"/>
      <c r="K46" s="146"/>
      <c r="L46" s="146"/>
    </row>
    <row r="47" spans="2:12" x14ac:dyDescent="0.25">
      <c r="B47" s="166"/>
      <c r="C47" s="166"/>
      <c r="D47" s="166"/>
      <c r="E47" s="146"/>
      <c r="F47" s="169"/>
      <c r="G47" s="169"/>
      <c r="H47" s="146"/>
      <c r="I47" s="146"/>
      <c r="K47" s="146"/>
      <c r="L47" s="146"/>
    </row>
    <row r="48" spans="2:12" x14ac:dyDescent="0.25">
      <c r="B48" s="157" t="s">
        <v>62</v>
      </c>
      <c r="C48" s="160" t="s">
        <v>63</v>
      </c>
      <c r="D48" s="159"/>
      <c r="E48" s="170"/>
      <c r="F48" s="169"/>
      <c r="G48" s="169"/>
      <c r="H48" s="167"/>
      <c r="I48" s="167"/>
      <c r="K48" s="146"/>
      <c r="L48" s="146"/>
    </row>
    <row r="49" spans="2:12" x14ac:dyDescent="0.25">
      <c r="B49" s="157"/>
      <c r="C49" s="161" t="s">
        <v>51</v>
      </c>
      <c r="D49" s="159"/>
      <c r="E49" s="170"/>
      <c r="F49" s="169"/>
      <c r="G49" s="169"/>
      <c r="H49" s="167"/>
      <c r="I49" s="167"/>
      <c r="K49" s="146"/>
      <c r="L49" s="146"/>
    </row>
    <row r="50" spans="2:12" x14ac:dyDescent="0.25">
      <c r="D50" s="165"/>
      <c r="E50" s="170"/>
      <c r="F50" s="167"/>
      <c r="G50" s="146"/>
      <c r="H50" s="167"/>
      <c r="I50" s="167"/>
      <c r="K50" s="146"/>
      <c r="L50" s="146"/>
    </row>
    <row r="51" spans="2:12" x14ac:dyDescent="0.25">
      <c r="B51" s="157" t="s">
        <v>64</v>
      </c>
      <c r="C51" s="160" t="s">
        <v>65</v>
      </c>
      <c r="D51" s="165"/>
      <c r="E51" s="170"/>
      <c r="F51" s="146"/>
      <c r="G51" s="146"/>
      <c r="H51" s="146"/>
      <c r="I51" s="146"/>
      <c r="K51" s="146"/>
      <c r="L51" s="146"/>
    </row>
    <row r="52" spans="2:12" x14ac:dyDescent="0.25">
      <c r="B52" s="157"/>
      <c r="C52" s="161" t="s">
        <v>51</v>
      </c>
      <c r="D52" s="165"/>
      <c r="E52" s="170"/>
      <c r="F52" s="167"/>
      <c r="G52" s="146"/>
      <c r="H52" s="146"/>
      <c r="I52" s="146"/>
      <c r="K52" s="146"/>
      <c r="L52" s="146"/>
    </row>
    <row r="53" spans="2:12" x14ac:dyDescent="0.25">
      <c r="D53" s="159"/>
      <c r="E53" s="170"/>
      <c r="F53" s="167"/>
      <c r="G53" s="146"/>
      <c r="H53" s="146"/>
      <c r="I53" s="146"/>
      <c r="K53" s="146"/>
      <c r="L53" s="146"/>
    </row>
    <row r="54" spans="2:12" x14ac:dyDescent="0.25">
      <c r="D54" s="166"/>
      <c r="E54" s="167"/>
      <c r="F54" s="167"/>
      <c r="G54" s="146"/>
      <c r="H54" s="146"/>
      <c r="I54" s="146"/>
      <c r="J54" s="146"/>
      <c r="K54" s="146"/>
      <c r="L54" s="146"/>
    </row>
    <row r="55" spans="2:12" x14ac:dyDescent="0.25">
      <c r="E55" s="146"/>
      <c r="H55" s="146"/>
      <c r="I55" s="146"/>
      <c r="J55" s="146"/>
      <c r="K55" s="146"/>
      <c r="L55" s="146"/>
    </row>
    <row r="56" spans="2:12" x14ac:dyDescent="0.25">
      <c r="E56" s="167"/>
      <c r="H56" s="146"/>
      <c r="J56" s="146"/>
      <c r="K56" s="146"/>
      <c r="L56" s="146"/>
    </row>
    <row r="57" spans="2:12" x14ac:dyDescent="0.25">
      <c r="E57" s="167"/>
      <c r="H57" s="146"/>
      <c r="J57" s="146"/>
      <c r="K57" s="146"/>
      <c r="L57" s="146"/>
    </row>
    <row r="58" spans="2:12" x14ac:dyDescent="0.25">
      <c r="B58" s="146"/>
      <c r="C58" s="146"/>
      <c r="D58" s="146"/>
    </row>
    <row r="69" spans="2:2" x14ac:dyDescent="0.25">
      <c r="B69" s="171" t="s">
        <v>18</v>
      </c>
    </row>
  </sheetData>
  <mergeCells count="15">
    <mergeCell ref="A1:H1"/>
    <mergeCell ref="I10:J10"/>
    <mergeCell ref="F3:G3"/>
    <mergeCell ref="B2:C2"/>
    <mergeCell ref="C3:D3"/>
    <mergeCell ref="C4:D4"/>
    <mergeCell ref="C5:D5"/>
    <mergeCell ref="C6:D6"/>
    <mergeCell ref="F34:G34"/>
    <mergeCell ref="C7:D7"/>
    <mergeCell ref="C8:D8"/>
    <mergeCell ref="C9:D9"/>
    <mergeCell ref="C10:D10"/>
    <mergeCell ref="C11:D11"/>
    <mergeCell ref="B12:C12"/>
  </mergeCells>
  <phoneticPr fontId="0" type="noConversion"/>
  <printOptions horizontalCentered="1"/>
  <pageMargins left="0.31496062992125984" right="0.11811023622047245" top="0.43307086614173229" bottom="0.51181102362204722" header="0" footer="0.47244094488188981"/>
  <pageSetup paperSize="9" scale="7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487" r:id="rId4" name="Check Box 199">
              <controlPr defaultSize="0" autoFill="0" autoLine="0" autoPict="0">
                <anchor moveWithCells="1">
                  <from>
                    <xdr:col>1</xdr:col>
                    <xdr:colOff>104775</xdr:colOff>
                    <xdr:row>17</xdr:row>
                    <xdr:rowOff>0</xdr:rowOff>
                  </from>
                  <to>
                    <xdr:col>2</xdr:col>
                    <xdr:colOff>704850</xdr:colOff>
                    <xdr:row>18</xdr:row>
                    <xdr:rowOff>114300</xdr:rowOff>
                  </to>
                </anchor>
              </controlPr>
            </control>
          </mc:Choice>
        </mc:AlternateContent>
        <mc:AlternateContent xmlns:mc="http://schemas.openxmlformats.org/markup-compatibility/2006">
          <mc:Choice Requires="x14">
            <control shapeId="12489" r:id="rId5" name="Check Box 201">
              <controlPr defaultSize="0" autoFill="0" autoLine="0" autoPict="0">
                <anchor moveWithCells="1">
                  <from>
                    <xdr:col>1</xdr:col>
                    <xdr:colOff>104775</xdr:colOff>
                    <xdr:row>23</xdr:row>
                    <xdr:rowOff>47625</xdr:rowOff>
                  </from>
                  <to>
                    <xdr:col>2</xdr:col>
                    <xdr:colOff>704850</xdr:colOff>
                    <xdr:row>24</xdr:row>
                    <xdr:rowOff>161925</xdr:rowOff>
                  </to>
                </anchor>
              </controlPr>
            </control>
          </mc:Choice>
        </mc:AlternateContent>
        <mc:AlternateContent xmlns:mc="http://schemas.openxmlformats.org/markup-compatibility/2006">
          <mc:Choice Requires="x14">
            <control shapeId="12490" r:id="rId6" name="Check Box 202">
              <controlPr defaultSize="0" autoFill="0" autoLine="0" autoPict="0">
                <anchor moveWithCells="1">
                  <from>
                    <xdr:col>1</xdr:col>
                    <xdr:colOff>104775</xdr:colOff>
                    <xdr:row>21</xdr:row>
                    <xdr:rowOff>133350</xdr:rowOff>
                  </from>
                  <to>
                    <xdr:col>2</xdr:col>
                    <xdr:colOff>704850</xdr:colOff>
                    <xdr:row>23</xdr:row>
                    <xdr:rowOff>47625</xdr:rowOff>
                  </to>
                </anchor>
              </controlPr>
            </control>
          </mc:Choice>
        </mc:AlternateContent>
        <mc:AlternateContent xmlns:mc="http://schemas.openxmlformats.org/markup-compatibility/2006">
          <mc:Choice Requires="x14">
            <control shapeId="12491" r:id="rId7" name="Check Box 203">
              <controlPr defaultSize="0" autoFill="0" autoLine="0" autoPict="0">
                <anchor moveWithCells="1">
                  <from>
                    <xdr:col>1</xdr:col>
                    <xdr:colOff>104775</xdr:colOff>
                    <xdr:row>20</xdr:row>
                    <xdr:rowOff>19050</xdr:rowOff>
                  </from>
                  <to>
                    <xdr:col>2</xdr:col>
                    <xdr:colOff>704850</xdr:colOff>
                    <xdr:row>21</xdr:row>
                    <xdr:rowOff>133350</xdr:rowOff>
                  </to>
                </anchor>
              </controlPr>
            </control>
          </mc:Choice>
        </mc:AlternateContent>
        <mc:AlternateContent xmlns:mc="http://schemas.openxmlformats.org/markup-compatibility/2006">
          <mc:Choice Requires="x14">
            <control shapeId="12492" r:id="rId8" name="Check Box 204">
              <controlPr defaultSize="0" autoFill="0" autoLine="0" autoPict="0">
                <anchor moveWithCells="1">
                  <from>
                    <xdr:col>1</xdr:col>
                    <xdr:colOff>104775</xdr:colOff>
                    <xdr:row>24</xdr:row>
                    <xdr:rowOff>152400</xdr:rowOff>
                  </from>
                  <to>
                    <xdr:col>2</xdr:col>
                    <xdr:colOff>704850</xdr:colOff>
                    <xdr:row>26</xdr:row>
                    <xdr:rowOff>66675</xdr:rowOff>
                  </to>
                </anchor>
              </controlPr>
            </control>
          </mc:Choice>
        </mc:AlternateContent>
        <mc:AlternateContent xmlns:mc="http://schemas.openxmlformats.org/markup-compatibility/2006">
          <mc:Choice Requires="x14">
            <control shapeId="12493" r:id="rId9" name="Check Box 205">
              <controlPr defaultSize="0" autoFill="0" autoLine="0" autoPict="0">
                <anchor moveWithCells="1">
                  <from>
                    <xdr:col>1</xdr:col>
                    <xdr:colOff>104775</xdr:colOff>
                    <xdr:row>18</xdr:row>
                    <xdr:rowOff>114300</xdr:rowOff>
                  </from>
                  <to>
                    <xdr:col>2</xdr:col>
                    <xdr:colOff>704850</xdr:colOff>
                    <xdr:row>20</xdr:row>
                    <xdr:rowOff>28575</xdr:rowOff>
                  </to>
                </anchor>
              </controlPr>
            </control>
          </mc:Choice>
        </mc:AlternateContent>
        <mc:AlternateContent xmlns:mc="http://schemas.openxmlformats.org/markup-compatibility/2006">
          <mc:Choice Requires="x14">
            <control shapeId="12494" r:id="rId10" name="Check Box 206">
              <controlPr defaultSize="0" autoFill="0" autoLine="0" autoPict="0">
                <anchor moveWithCells="1">
                  <from>
                    <xdr:col>1</xdr:col>
                    <xdr:colOff>104775</xdr:colOff>
                    <xdr:row>26</xdr:row>
                    <xdr:rowOff>66675</xdr:rowOff>
                  </from>
                  <to>
                    <xdr:col>2</xdr:col>
                    <xdr:colOff>704850</xdr:colOff>
                    <xdr:row>27</xdr:row>
                    <xdr:rowOff>180975</xdr:rowOff>
                  </to>
                </anchor>
              </controlPr>
            </control>
          </mc:Choice>
        </mc:AlternateContent>
        <mc:AlternateContent xmlns:mc="http://schemas.openxmlformats.org/markup-compatibility/2006">
          <mc:Choice Requires="x14">
            <control shapeId="12495" r:id="rId11" name="Check Box 207">
              <controlPr defaultSize="0" autoFill="0" autoLine="0" autoPict="0">
                <anchor moveWithCells="1">
                  <from>
                    <xdr:col>1</xdr:col>
                    <xdr:colOff>104775</xdr:colOff>
                    <xdr:row>27</xdr:row>
                    <xdr:rowOff>171450</xdr:rowOff>
                  </from>
                  <to>
                    <xdr:col>2</xdr:col>
                    <xdr:colOff>704850</xdr:colOff>
                    <xdr:row>29</xdr:row>
                    <xdr:rowOff>85725</xdr:rowOff>
                  </to>
                </anchor>
              </controlPr>
            </control>
          </mc:Choice>
        </mc:AlternateContent>
        <mc:AlternateContent xmlns:mc="http://schemas.openxmlformats.org/markup-compatibility/2006">
          <mc:Choice Requires="x14">
            <control shapeId="12496" r:id="rId12" name="Check Box 208">
              <controlPr defaultSize="0" autoFill="0" autoLine="0" autoPict="0">
                <anchor moveWithCells="1">
                  <from>
                    <xdr:col>1</xdr:col>
                    <xdr:colOff>104775</xdr:colOff>
                    <xdr:row>29</xdr:row>
                    <xdr:rowOff>85725</xdr:rowOff>
                  </from>
                  <to>
                    <xdr:col>2</xdr:col>
                    <xdr:colOff>704850</xdr:colOff>
                    <xdr:row>31</xdr:row>
                    <xdr:rowOff>0</xdr:rowOff>
                  </to>
                </anchor>
              </controlPr>
            </control>
          </mc:Choice>
        </mc:AlternateContent>
        <mc:AlternateContent xmlns:mc="http://schemas.openxmlformats.org/markup-compatibility/2006">
          <mc:Choice Requires="x14">
            <control shapeId="12498" r:id="rId13" name="Check Box 210">
              <controlPr defaultSize="0" autoFill="0" autoLine="0" autoPict="0">
                <anchor moveWithCells="1">
                  <from>
                    <xdr:col>2</xdr:col>
                    <xdr:colOff>771525</xdr:colOff>
                    <xdr:row>17</xdr:row>
                    <xdr:rowOff>0</xdr:rowOff>
                  </from>
                  <to>
                    <xdr:col>3</xdr:col>
                    <xdr:colOff>1447800</xdr:colOff>
                    <xdr:row>18</xdr:row>
                    <xdr:rowOff>114300</xdr:rowOff>
                  </to>
                </anchor>
              </controlPr>
            </control>
          </mc:Choice>
        </mc:AlternateContent>
        <mc:AlternateContent xmlns:mc="http://schemas.openxmlformats.org/markup-compatibility/2006">
          <mc:Choice Requires="x14">
            <control shapeId="12499" r:id="rId14" name="Check Box 211">
              <controlPr defaultSize="0" autoFill="0" autoLine="0" autoPict="0">
                <anchor moveWithCells="1">
                  <from>
                    <xdr:col>2</xdr:col>
                    <xdr:colOff>771525</xdr:colOff>
                    <xdr:row>18</xdr:row>
                    <xdr:rowOff>114300</xdr:rowOff>
                  </from>
                  <to>
                    <xdr:col>3</xdr:col>
                    <xdr:colOff>1447800</xdr:colOff>
                    <xdr:row>20</xdr:row>
                    <xdr:rowOff>28575</xdr:rowOff>
                  </to>
                </anchor>
              </controlPr>
            </control>
          </mc:Choice>
        </mc:AlternateContent>
        <mc:AlternateContent xmlns:mc="http://schemas.openxmlformats.org/markup-compatibility/2006">
          <mc:Choice Requires="x14">
            <control shapeId="12500" r:id="rId15" name="Check Box 212">
              <controlPr defaultSize="0" autoFill="0" autoLine="0" autoPict="0">
                <anchor moveWithCells="1">
                  <from>
                    <xdr:col>2</xdr:col>
                    <xdr:colOff>771525</xdr:colOff>
                    <xdr:row>20</xdr:row>
                    <xdr:rowOff>28575</xdr:rowOff>
                  </from>
                  <to>
                    <xdr:col>3</xdr:col>
                    <xdr:colOff>1447800</xdr:colOff>
                    <xdr:row>21</xdr:row>
                    <xdr:rowOff>142875</xdr:rowOff>
                  </to>
                </anchor>
              </controlPr>
            </control>
          </mc:Choice>
        </mc:AlternateContent>
        <mc:AlternateContent xmlns:mc="http://schemas.openxmlformats.org/markup-compatibility/2006">
          <mc:Choice Requires="x14">
            <control shapeId="12501" r:id="rId16" name="Check Box 213">
              <controlPr defaultSize="0" autoFill="0" autoLine="0" autoPict="0">
                <anchor moveWithCells="1">
                  <from>
                    <xdr:col>2</xdr:col>
                    <xdr:colOff>771525</xdr:colOff>
                    <xdr:row>21</xdr:row>
                    <xdr:rowOff>142875</xdr:rowOff>
                  </from>
                  <to>
                    <xdr:col>3</xdr:col>
                    <xdr:colOff>1447800</xdr:colOff>
                    <xdr:row>23</xdr:row>
                    <xdr:rowOff>57150</xdr:rowOff>
                  </to>
                </anchor>
              </controlPr>
            </control>
          </mc:Choice>
        </mc:AlternateContent>
        <mc:AlternateContent xmlns:mc="http://schemas.openxmlformats.org/markup-compatibility/2006">
          <mc:Choice Requires="x14">
            <control shapeId="12502" r:id="rId17" name="Check Box 214">
              <controlPr defaultSize="0" autoFill="0" autoLine="0" autoPict="0">
                <anchor moveWithCells="1">
                  <from>
                    <xdr:col>2</xdr:col>
                    <xdr:colOff>771525</xdr:colOff>
                    <xdr:row>23</xdr:row>
                    <xdr:rowOff>57150</xdr:rowOff>
                  </from>
                  <to>
                    <xdr:col>3</xdr:col>
                    <xdr:colOff>1447800</xdr:colOff>
                    <xdr:row>24</xdr:row>
                    <xdr:rowOff>171450</xdr:rowOff>
                  </to>
                </anchor>
              </controlPr>
            </control>
          </mc:Choice>
        </mc:AlternateContent>
        <mc:AlternateContent xmlns:mc="http://schemas.openxmlformats.org/markup-compatibility/2006">
          <mc:Choice Requires="x14">
            <control shapeId="12503" r:id="rId18" name="Check Box 215">
              <controlPr defaultSize="0" autoFill="0" autoLine="0" autoPict="0">
                <anchor moveWithCells="1">
                  <from>
                    <xdr:col>2</xdr:col>
                    <xdr:colOff>771525</xdr:colOff>
                    <xdr:row>24</xdr:row>
                    <xdr:rowOff>171450</xdr:rowOff>
                  </from>
                  <to>
                    <xdr:col>3</xdr:col>
                    <xdr:colOff>1447800</xdr:colOff>
                    <xdr:row>26</xdr:row>
                    <xdr:rowOff>85725</xdr:rowOff>
                  </to>
                </anchor>
              </controlPr>
            </control>
          </mc:Choice>
        </mc:AlternateContent>
        <mc:AlternateContent xmlns:mc="http://schemas.openxmlformats.org/markup-compatibility/2006">
          <mc:Choice Requires="x14">
            <control shapeId="12504" r:id="rId19" name="Check Box 216">
              <controlPr defaultSize="0" autoFill="0" autoLine="0" autoPict="0">
                <anchor moveWithCells="1">
                  <from>
                    <xdr:col>2</xdr:col>
                    <xdr:colOff>771525</xdr:colOff>
                    <xdr:row>26</xdr:row>
                    <xdr:rowOff>76200</xdr:rowOff>
                  </from>
                  <to>
                    <xdr:col>3</xdr:col>
                    <xdr:colOff>1447800</xdr:colOff>
                    <xdr:row>27</xdr:row>
                    <xdr:rowOff>190500</xdr:rowOff>
                  </to>
                </anchor>
              </controlPr>
            </control>
          </mc:Choice>
        </mc:AlternateContent>
        <mc:AlternateContent xmlns:mc="http://schemas.openxmlformats.org/markup-compatibility/2006">
          <mc:Choice Requires="x14">
            <control shapeId="12505" r:id="rId20" name="Check Box 217">
              <controlPr defaultSize="0" autoFill="0" autoLine="0" autoPict="0">
                <anchor moveWithCells="1">
                  <from>
                    <xdr:col>2</xdr:col>
                    <xdr:colOff>771525</xdr:colOff>
                    <xdr:row>27</xdr:row>
                    <xdr:rowOff>180975</xdr:rowOff>
                  </from>
                  <to>
                    <xdr:col>3</xdr:col>
                    <xdr:colOff>1447800</xdr:colOff>
                    <xdr:row>29</xdr:row>
                    <xdr:rowOff>95250</xdr:rowOff>
                  </to>
                </anchor>
              </controlPr>
            </control>
          </mc:Choice>
        </mc:AlternateContent>
        <mc:AlternateContent xmlns:mc="http://schemas.openxmlformats.org/markup-compatibility/2006">
          <mc:Choice Requires="x14">
            <control shapeId="12506" r:id="rId21" name="Check Box 218">
              <controlPr defaultSize="0" autoFill="0" autoLine="0" autoPict="0">
                <anchor moveWithCells="1">
                  <from>
                    <xdr:col>2</xdr:col>
                    <xdr:colOff>771525</xdr:colOff>
                    <xdr:row>29</xdr:row>
                    <xdr:rowOff>85725</xdr:rowOff>
                  </from>
                  <to>
                    <xdr:col>3</xdr:col>
                    <xdr:colOff>1447800</xdr:colOff>
                    <xdr:row>31</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R107"/>
  <sheetViews>
    <sheetView showGridLines="0" zoomScale="90" zoomScaleNormal="90" workbookViewId="0">
      <selection activeCell="R8" sqref="R8"/>
    </sheetView>
  </sheetViews>
  <sheetFormatPr baseColWidth="10" defaultRowHeight="12.75" x14ac:dyDescent="0.2"/>
  <cols>
    <col min="1" max="1" width="17.42578125" style="241" customWidth="1"/>
    <col min="2" max="2" width="10.7109375" style="241" customWidth="1"/>
    <col min="3" max="3" width="10.140625" style="241" customWidth="1"/>
    <col min="4" max="4" width="6" style="241" customWidth="1"/>
    <col min="5" max="5" width="0.7109375" style="241" customWidth="1"/>
    <col min="6" max="6" width="22.140625" style="241" customWidth="1"/>
    <col min="7" max="7" width="13.42578125" style="241" customWidth="1"/>
    <col min="8" max="8" width="13.5703125" style="241" customWidth="1"/>
    <col min="9" max="9" width="7.7109375" style="241" customWidth="1"/>
    <col min="10" max="10" width="8.5703125" style="241" customWidth="1"/>
    <col min="11" max="11" width="6.28515625" style="241" customWidth="1"/>
    <col min="12" max="12" width="14.7109375" style="241" customWidth="1"/>
    <col min="13" max="17" width="3.7109375" style="241" customWidth="1"/>
    <col min="18" max="18" width="14" style="241" customWidth="1"/>
    <col min="19" max="16384" width="11.42578125" style="241"/>
  </cols>
  <sheetData>
    <row r="1" spans="1:18" s="274" customFormat="1" ht="36" customHeight="1" thickBot="1" x14ac:dyDescent="0.35">
      <c r="A1" s="388" t="s">
        <v>133</v>
      </c>
      <c r="B1" s="389"/>
      <c r="C1" s="389"/>
      <c r="D1" s="389"/>
      <c r="E1" s="389"/>
      <c r="F1" s="389"/>
      <c r="G1" s="389"/>
      <c r="H1" s="389"/>
      <c r="I1" s="389"/>
      <c r="J1" s="389"/>
      <c r="K1" s="389"/>
      <c r="L1" s="389"/>
      <c r="M1" s="389"/>
      <c r="N1" s="389"/>
      <c r="O1" s="389"/>
      <c r="P1" s="389"/>
      <c r="Q1" s="389"/>
      <c r="R1" s="389"/>
    </row>
    <row r="2" spans="1:18" ht="18.75" customHeight="1" x14ac:dyDescent="0.25">
      <c r="A2" s="390" t="s">
        <v>138</v>
      </c>
      <c r="B2" s="390"/>
      <c r="C2" s="390"/>
      <c r="D2" s="390"/>
      <c r="E2" s="390"/>
      <c r="F2" s="390"/>
      <c r="G2" s="390"/>
      <c r="H2" s="390"/>
      <c r="I2" s="390"/>
      <c r="J2" s="390"/>
      <c r="K2" s="390"/>
      <c r="L2" s="390"/>
      <c r="M2" s="390"/>
      <c r="N2" s="390"/>
      <c r="O2" s="390"/>
      <c r="P2" s="390"/>
      <c r="Q2" s="390"/>
      <c r="R2" s="390"/>
    </row>
    <row r="3" spans="1:18" ht="14.1" customHeight="1" thickBot="1" x14ac:dyDescent="0.25">
      <c r="A3" s="244"/>
      <c r="B3" s="244"/>
      <c r="C3" s="244"/>
      <c r="D3" s="244"/>
      <c r="E3" s="244"/>
      <c r="F3" s="244"/>
      <c r="G3" s="244"/>
      <c r="H3" s="244"/>
      <c r="I3" s="244"/>
      <c r="J3" s="244"/>
      <c r="K3" s="244"/>
      <c r="L3" s="244"/>
      <c r="M3" s="244"/>
      <c r="N3" s="244"/>
      <c r="O3" s="244"/>
      <c r="P3" s="244"/>
      <c r="Q3" s="244"/>
      <c r="R3" s="244"/>
    </row>
    <row r="4" spans="1:18" ht="14.1" customHeight="1" thickBot="1" x14ac:dyDescent="0.25">
      <c r="A4" s="276" t="s">
        <v>161</v>
      </c>
      <c r="B4" s="244"/>
      <c r="C4" s="244"/>
      <c r="D4" s="273"/>
      <c r="E4" s="244"/>
      <c r="F4" s="272" t="s">
        <v>150</v>
      </c>
      <c r="G4" s="271"/>
      <c r="I4" s="271"/>
      <c r="J4" s="271"/>
      <c r="K4" s="271"/>
      <c r="L4" s="271"/>
      <c r="M4" s="245"/>
      <c r="N4" s="270"/>
      <c r="O4" s="245"/>
      <c r="P4" s="245"/>
    </row>
    <row r="5" spans="1:18" ht="14.1" customHeight="1" thickBot="1" x14ac:dyDescent="0.25">
      <c r="A5" s="244"/>
      <c r="B5" s="244"/>
      <c r="C5" s="244"/>
      <c r="D5" s="244"/>
      <c r="E5" s="244"/>
      <c r="F5" s="269"/>
      <c r="G5" s="269"/>
      <c r="H5" s="269"/>
      <c r="I5" s="269"/>
      <c r="J5" s="269"/>
      <c r="K5" s="269"/>
      <c r="L5" s="269"/>
      <c r="M5" s="269"/>
      <c r="N5" s="269"/>
      <c r="O5" s="269"/>
      <c r="P5" s="269"/>
      <c r="Q5" s="244"/>
      <c r="R5" s="244"/>
    </row>
    <row r="6" spans="1:18" ht="14.1" customHeight="1" thickBot="1" x14ac:dyDescent="0.25">
      <c r="A6" s="391" t="s">
        <v>149</v>
      </c>
      <c r="B6" s="391"/>
      <c r="C6" s="391"/>
      <c r="D6" s="281"/>
      <c r="E6" s="282"/>
      <c r="F6" s="282"/>
      <c r="G6" s="282"/>
      <c r="H6" s="283"/>
      <c r="I6" s="284"/>
      <c r="K6" s="244"/>
      <c r="L6" s="244"/>
      <c r="M6" s="244"/>
      <c r="N6" s="244"/>
      <c r="O6" s="244"/>
      <c r="P6" s="244"/>
      <c r="Q6" s="244"/>
      <c r="R6" s="244"/>
    </row>
    <row r="7" spans="1:18" ht="14.1" customHeight="1" thickBot="1" x14ac:dyDescent="0.25">
      <c r="A7" s="244"/>
      <c r="B7" s="244"/>
      <c r="C7" s="244"/>
      <c r="D7" s="244"/>
      <c r="E7" s="244"/>
      <c r="F7" s="244"/>
      <c r="G7" s="244"/>
      <c r="H7" s="244"/>
      <c r="I7" s="244"/>
      <c r="J7" s="244"/>
      <c r="K7" s="244"/>
      <c r="L7" s="244"/>
      <c r="M7" s="244"/>
      <c r="N7" s="244"/>
      <c r="O7" s="244"/>
      <c r="P7" s="244"/>
      <c r="Q7" s="244"/>
      <c r="R7" s="244"/>
    </row>
    <row r="8" spans="1:18" ht="14.1" customHeight="1" thickBot="1" x14ac:dyDescent="0.25">
      <c r="A8" s="254" t="s">
        <v>139</v>
      </c>
      <c r="B8" s="244"/>
      <c r="C8" s="244"/>
      <c r="D8" s="244"/>
      <c r="E8" s="244"/>
      <c r="F8" s="244"/>
      <c r="G8" s="244"/>
      <c r="H8" s="392"/>
      <c r="I8" s="393"/>
      <c r="J8" s="393"/>
      <c r="K8" s="394"/>
      <c r="M8" s="244"/>
      <c r="N8" s="244"/>
      <c r="O8" s="244"/>
      <c r="P8" s="244"/>
      <c r="Q8" s="244"/>
      <c r="R8" s="244"/>
    </row>
    <row r="9" spans="1:18" ht="14.1" customHeight="1" thickBot="1" x14ac:dyDescent="0.25">
      <c r="A9" s="244"/>
      <c r="B9" s="244"/>
      <c r="C9" s="244"/>
      <c r="D9" s="244"/>
      <c r="E9" s="244"/>
      <c r="F9" s="245"/>
      <c r="G9" s="244"/>
      <c r="H9" s="244"/>
      <c r="I9" s="244"/>
      <c r="J9" s="244"/>
      <c r="K9" s="244"/>
      <c r="L9" s="244"/>
      <c r="M9" s="244"/>
      <c r="N9" s="244"/>
      <c r="O9" s="244"/>
      <c r="P9" s="244"/>
      <c r="Q9" s="244"/>
      <c r="R9" s="244"/>
    </row>
    <row r="10" spans="1:18" ht="14.1" customHeight="1" thickBot="1" x14ac:dyDescent="0.25">
      <c r="A10" s="254" t="s">
        <v>140</v>
      </c>
      <c r="B10" s="244"/>
      <c r="C10" s="244"/>
      <c r="D10" s="383"/>
      <c r="E10" s="384"/>
      <c r="F10" s="385"/>
      <c r="G10" s="247"/>
      <c r="H10" s="242" t="str">
        <f>IF(D10="Others","Please describe","")</f>
        <v/>
      </c>
      <c r="I10" s="367"/>
      <c r="J10" s="368"/>
      <c r="K10" s="368"/>
      <c r="L10" s="368"/>
      <c r="M10" s="368"/>
      <c r="N10" s="368"/>
      <c r="O10" s="368"/>
      <c r="P10" s="368"/>
      <c r="Q10" s="368"/>
      <c r="R10" s="369"/>
    </row>
    <row r="11" spans="1:18" ht="14.1" customHeight="1" thickBot="1" x14ac:dyDescent="0.25">
      <c r="A11" s="246"/>
      <c r="B11" s="246"/>
      <c r="C11" s="246"/>
      <c r="D11" s="245"/>
      <c r="E11" s="244"/>
      <c r="F11" s="243"/>
      <c r="G11" s="243"/>
      <c r="H11" s="242"/>
      <c r="I11" s="370"/>
      <c r="J11" s="371"/>
      <c r="K11" s="371"/>
      <c r="L11" s="371"/>
      <c r="M11" s="371"/>
      <c r="N11" s="371"/>
      <c r="O11" s="371"/>
      <c r="P11" s="371"/>
      <c r="Q11" s="371"/>
      <c r="R11" s="372"/>
    </row>
    <row r="12" spans="1:18" ht="14.1" customHeight="1" thickBot="1" x14ac:dyDescent="0.25">
      <c r="A12" s="246"/>
      <c r="B12" s="246"/>
      <c r="C12" s="246"/>
      <c r="D12" s="245"/>
      <c r="E12" s="244"/>
      <c r="F12" s="243"/>
      <c r="G12" s="243"/>
      <c r="H12" s="267"/>
      <c r="I12" s="268"/>
      <c r="J12" s="268"/>
      <c r="K12" s="268"/>
      <c r="L12" s="268"/>
      <c r="M12" s="268"/>
      <c r="N12" s="268"/>
      <c r="O12" s="268"/>
      <c r="P12" s="268"/>
      <c r="Q12" s="268"/>
      <c r="R12" s="268"/>
    </row>
    <row r="13" spans="1:18" ht="14.1" customHeight="1" thickBot="1" x14ac:dyDescent="0.25">
      <c r="A13" s="254" t="s">
        <v>141</v>
      </c>
      <c r="B13" s="383"/>
      <c r="C13" s="384"/>
      <c r="D13" s="384"/>
      <c r="E13" s="384"/>
      <c r="F13" s="385"/>
      <c r="G13" s="244"/>
      <c r="H13" s="267" t="str">
        <f>IF(B13="Others","Please describe","")</f>
        <v/>
      </c>
      <c r="I13" s="371"/>
      <c r="J13" s="371"/>
      <c r="K13" s="371"/>
      <c r="L13" s="371"/>
      <c r="M13" s="371"/>
      <c r="N13" s="371"/>
      <c r="O13" s="371"/>
      <c r="P13" s="371"/>
      <c r="Q13" s="371"/>
      <c r="R13" s="371"/>
    </row>
    <row r="14" spans="1:18" ht="14.1" customHeight="1" x14ac:dyDescent="0.2">
      <c r="A14" s="244"/>
      <c r="B14" s="244"/>
      <c r="C14" s="244"/>
      <c r="D14" s="244"/>
      <c r="E14" s="244"/>
      <c r="F14" s="244"/>
      <c r="G14" s="244"/>
      <c r="H14" s="243"/>
      <c r="I14" s="371"/>
      <c r="J14" s="371"/>
      <c r="K14" s="371"/>
      <c r="L14" s="371"/>
      <c r="M14" s="371"/>
      <c r="N14" s="371"/>
      <c r="O14" s="371"/>
      <c r="P14" s="371"/>
      <c r="Q14" s="371"/>
      <c r="R14" s="371"/>
    </row>
    <row r="15" spans="1:18" ht="14.1" customHeight="1" x14ac:dyDescent="0.2">
      <c r="A15" s="254" t="s">
        <v>142</v>
      </c>
      <c r="B15" s="244"/>
      <c r="C15" s="244"/>
      <c r="D15" s="244"/>
      <c r="E15" s="244"/>
      <c r="F15" s="244"/>
      <c r="G15" s="244"/>
      <c r="H15" s="245"/>
      <c r="I15" s="245"/>
      <c r="J15" s="245"/>
      <c r="K15" s="244"/>
      <c r="L15" s="244"/>
      <c r="M15" s="244"/>
      <c r="N15" s="244"/>
      <c r="O15" s="244"/>
      <c r="P15" s="244"/>
      <c r="Q15" s="244"/>
      <c r="R15" s="244"/>
    </row>
    <row r="16" spans="1:18" ht="14.1" customHeight="1" x14ac:dyDescent="0.2">
      <c r="A16" s="386" t="s">
        <v>162</v>
      </c>
      <c r="B16" s="386"/>
      <c r="C16" s="386"/>
      <c r="D16" s="386"/>
      <c r="E16" s="386"/>
      <c r="F16" s="386"/>
      <c r="G16" s="386"/>
      <c r="H16" s="386"/>
      <c r="I16" s="386"/>
      <c r="J16" s="386"/>
      <c r="K16" s="386"/>
      <c r="L16" s="386"/>
      <c r="M16" s="386"/>
      <c r="N16" s="386"/>
      <c r="O16" s="386"/>
      <c r="P16" s="386"/>
      <c r="Q16" s="386"/>
      <c r="R16" s="386"/>
    </row>
    <row r="17" spans="1:18" ht="14.1" customHeight="1" x14ac:dyDescent="0.2">
      <c r="A17" s="373"/>
      <c r="B17" s="374"/>
      <c r="C17" s="374"/>
      <c r="D17" s="374"/>
      <c r="E17" s="374"/>
      <c r="F17" s="374"/>
      <c r="G17" s="374"/>
      <c r="H17" s="374"/>
      <c r="I17" s="374"/>
      <c r="J17" s="374"/>
      <c r="K17" s="374"/>
      <c r="L17" s="374"/>
      <c r="M17" s="374"/>
      <c r="N17" s="374"/>
      <c r="O17" s="374"/>
      <c r="P17" s="374"/>
      <c r="Q17" s="374"/>
      <c r="R17" s="375"/>
    </row>
    <row r="18" spans="1:18" ht="14.1" customHeight="1" x14ac:dyDescent="0.2">
      <c r="A18" s="376"/>
      <c r="B18" s="377"/>
      <c r="C18" s="377"/>
      <c r="D18" s="377"/>
      <c r="E18" s="377"/>
      <c r="F18" s="377"/>
      <c r="G18" s="377"/>
      <c r="H18" s="377"/>
      <c r="I18" s="377"/>
      <c r="J18" s="377"/>
      <c r="K18" s="377"/>
      <c r="L18" s="377"/>
      <c r="M18" s="377"/>
      <c r="N18" s="377"/>
      <c r="O18" s="377"/>
      <c r="P18" s="377"/>
      <c r="Q18" s="377"/>
      <c r="R18" s="378"/>
    </row>
    <row r="19" spans="1:18" ht="14.1" customHeight="1" x14ac:dyDescent="0.2">
      <c r="A19" s="376"/>
      <c r="B19" s="377"/>
      <c r="C19" s="377"/>
      <c r="D19" s="377"/>
      <c r="E19" s="377"/>
      <c r="F19" s="377"/>
      <c r="G19" s="377"/>
      <c r="H19" s="377"/>
      <c r="I19" s="377"/>
      <c r="J19" s="377"/>
      <c r="K19" s="377"/>
      <c r="L19" s="377"/>
      <c r="M19" s="377"/>
      <c r="N19" s="377"/>
      <c r="O19" s="377"/>
      <c r="P19" s="377"/>
      <c r="Q19" s="377"/>
      <c r="R19" s="378"/>
    </row>
    <row r="20" spans="1:18" ht="14.1" customHeight="1" x14ac:dyDescent="0.2">
      <c r="A20" s="376"/>
      <c r="B20" s="377"/>
      <c r="C20" s="377"/>
      <c r="D20" s="377"/>
      <c r="E20" s="377"/>
      <c r="F20" s="377"/>
      <c r="G20" s="377"/>
      <c r="H20" s="377"/>
      <c r="I20" s="377"/>
      <c r="J20" s="377"/>
      <c r="K20" s="377"/>
      <c r="L20" s="377"/>
      <c r="M20" s="377"/>
      <c r="N20" s="377"/>
      <c r="O20" s="377"/>
      <c r="P20" s="377"/>
      <c r="Q20" s="377"/>
      <c r="R20" s="378"/>
    </row>
    <row r="21" spans="1:18" ht="14.1" customHeight="1" x14ac:dyDescent="0.2">
      <c r="A21" s="376"/>
      <c r="B21" s="377"/>
      <c r="C21" s="377"/>
      <c r="D21" s="377"/>
      <c r="E21" s="377"/>
      <c r="F21" s="377"/>
      <c r="G21" s="377"/>
      <c r="H21" s="377"/>
      <c r="I21" s="377"/>
      <c r="J21" s="377"/>
      <c r="K21" s="377"/>
      <c r="L21" s="377"/>
      <c r="M21" s="377"/>
      <c r="N21" s="377"/>
      <c r="O21" s="377"/>
      <c r="P21" s="377"/>
      <c r="Q21" s="377"/>
      <c r="R21" s="378"/>
    </row>
    <row r="22" spans="1:18" ht="14.1" customHeight="1" x14ac:dyDescent="0.2">
      <c r="A22" s="379"/>
      <c r="B22" s="380"/>
      <c r="C22" s="380"/>
      <c r="D22" s="380"/>
      <c r="E22" s="380"/>
      <c r="F22" s="380"/>
      <c r="G22" s="380"/>
      <c r="H22" s="380"/>
      <c r="I22" s="380"/>
      <c r="J22" s="380"/>
      <c r="K22" s="380"/>
      <c r="L22" s="380"/>
      <c r="M22" s="380"/>
      <c r="N22" s="380"/>
      <c r="O22" s="380"/>
      <c r="P22" s="380"/>
      <c r="Q22" s="380"/>
      <c r="R22" s="381"/>
    </row>
    <row r="23" spans="1:18" ht="14.1" customHeight="1" x14ac:dyDescent="0.2">
      <c r="A23" s="279" t="s">
        <v>147</v>
      </c>
      <c r="B23" s="280"/>
      <c r="C23" s="280"/>
      <c r="D23" s="280"/>
      <c r="E23" s="280"/>
      <c r="F23" s="280"/>
      <c r="G23" s="280"/>
      <c r="H23" s="280"/>
      <c r="I23" s="280"/>
      <c r="J23" s="280"/>
      <c r="K23" s="280"/>
      <c r="L23" s="280"/>
      <c r="M23" s="280"/>
      <c r="N23" s="280"/>
      <c r="O23" s="280"/>
      <c r="P23" s="280"/>
      <c r="Q23" s="280"/>
      <c r="R23" s="280"/>
    </row>
    <row r="24" spans="1:18" ht="14.1" customHeight="1" x14ac:dyDescent="0.2">
      <c r="A24" s="387" t="s">
        <v>148</v>
      </c>
      <c r="B24" s="387"/>
      <c r="C24" s="387"/>
      <c r="D24" s="387"/>
      <c r="E24" s="387"/>
      <c r="F24" s="387"/>
      <c r="G24" s="387"/>
      <c r="H24" s="387"/>
      <c r="I24" s="387"/>
      <c r="J24" s="387"/>
      <c r="K24" s="387"/>
      <c r="L24" s="387"/>
      <c r="M24" s="387"/>
      <c r="N24" s="387"/>
      <c r="O24" s="387"/>
      <c r="P24" s="387"/>
      <c r="Q24" s="387"/>
      <c r="R24" s="387"/>
    </row>
    <row r="25" spans="1:18" ht="14.1" customHeight="1" x14ac:dyDescent="0.2">
      <c r="A25" s="373"/>
      <c r="B25" s="374"/>
      <c r="C25" s="374"/>
      <c r="D25" s="374"/>
      <c r="E25" s="374"/>
      <c r="F25" s="374"/>
      <c r="G25" s="374"/>
      <c r="H25" s="374"/>
      <c r="I25" s="374"/>
      <c r="J25" s="374"/>
      <c r="K25" s="374"/>
      <c r="L25" s="374"/>
      <c r="M25" s="374"/>
      <c r="N25" s="374"/>
      <c r="O25" s="374"/>
      <c r="P25" s="374"/>
      <c r="Q25" s="374"/>
      <c r="R25" s="375"/>
    </row>
    <row r="26" spans="1:18" ht="14.1" customHeight="1" x14ac:dyDescent="0.2">
      <c r="A26" s="376"/>
      <c r="B26" s="377"/>
      <c r="C26" s="377"/>
      <c r="D26" s="377"/>
      <c r="E26" s="377"/>
      <c r="F26" s="377"/>
      <c r="G26" s="377"/>
      <c r="H26" s="377"/>
      <c r="I26" s="377"/>
      <c r="J26" s="377"/>
      <c r="K26" s="377"/>
      <c r="L26" s="377"/>
      <c r="M26" s="377"/>
      <c r="N26" s="377"/>
      <c r="O26" s="377"/>
      <c r="P26" s="377"/>
      <c r="Q26" s="377"/>
      <c r="R26" s="378"/>
    </row>
    <row r="27" spans="1:18" ht="14.1" customHeight="1" x14ac:dyDescent="0.2">
      <c r="A27" s="376"/>
      <c r="B27" s="377"/>
      <c r="C27" s="377"/>
      <c r="D27" s="377"/>
      <c r="E27" s="377"/>
      <c r="F27" s="377"/>
      <c r="G27" s="377"/>
      <c r="H27" s="377"/>
      <c r="I27" s="377"/>
      <c r="J27" s="377"/>
      <c r="K27" s="377"/>
      <c r="L27" s="377"/>
      <c r="M27" s="377"/>
      <c r="N27" s="377"/>
      <c r="O27" s="377"/>
      <c r="P27" s="377"/>
      <c r="Q27" s="377"/>
      <c r="R27" s="378"/>
    </row>
    <row r="28" spans="1:18" ht="14.1" customHeight="1" x14ac:dyDescent="0.2">
      <c r="A28" s="376"/>
      <c r="B28" s="377"/>
      <c r="C28" s="377"/>
      <c r="D28" s="377"/>
      <c r="E28" s="377"/>
      <c r="F28" s="377"/>
      <c r="G28" s="377"/>
      <c r="H28" s="377"/>
      <c r="I28" s="377"/>
      <c r="J28" s="377"/>
      <c r="K28" s="377"/>
      <c r="L28" s="377"/>
      <c r="M28" s="377"/>
      <c r="N28" s="377"/>
      <c r="O28" s="377"/>
      <c r="P28" s="377"/>
      <c r="Q28" s="377"/>
      <c r="R28" s="378"/>
    </row>
    <row r="29" spans="1:18" ht="14.1" customHeight="1" x14ac:dyDescent="0.2">
      <c r="A29" s="379"/>
      <c r="B29" s="380"/>
      <c r="C29" s="380"/>
      <c r="D29" s="380"/>
      <c r="E29" s="380"/>
      <c r="F29" s="380"/>
      <c r="G29" s="380"/>
      <c r="H29" s="380"/>
      <c r="I29" s="380"/>
      <c r="J29" s="380"/>
      <c r="K29" s="380"/>
      <c r="L29" s="380"/>
      <c r="M29" s="380"/>
      <c r="N29" s="380"/>
      <c r="O29" s="380"/>
      <c r="P29" s="380"/>
      <c r="Q29" s="380"/>
      <c r="R29" s="381"/>
    </row>
    <row r="30" spans="1:18" ht="14.1" customHeight="1" x14ac:dyDescent="0.2">
      <c r="A30" s="277" t="s">
        <v>143</v>
      </c>
      <c r="B30" s="265"/>
      <c r="C30" s="265"/>
      <c r="D30" s="265"/>
      <c r="E30" s="265"/>
      <c r="F30" s="265"/>
      <c r="G30" s="265"/>
      <c r="H30" s="265"/>
      <c r="I30" s="265"/>
      <c r="J30" s="265"/>
      <c r="K30" s="265"/>
      <c r="L30" s="265"/>
      <c r="M30" s="265"/>
      <c r="N30" s="265"/>
      <c r="O30" s="265"/>
      <c r="P30" s="265"/>
      <c r="Q30" s="265"/>
      <c r="R30" s="265"/>
    </row>
    <row r="31" spans="1:18" ht="14.1" customHeight="1" x14ac:dyDescent="0.2">
      <c r="A31" s="373"/>
      <c r="B31" s="374"/>
      <c r="C31" s="374"/>
      <c r="D31" s="374"/>
      <c r="E31" s="374"/>
      <c r="F31" s="374"/>
      <c r="G31" s="374"/>
      <c r="H31" s="374"/>
      <c r="I31" s="374"/>
      <c r="J31" s="374"/>
      <c r="K31" s="374"/>
      <c r="L31" s="374"/>
      <c r="M31" s="374"/>
      <c r="N31" s="374"/>
      <c r="O31" s="374"/>
      <c r="P31" s="374"/>
      <c r="Q31" s="374"/>
      <c r="R31" s="375"/>
    </row>
    <row r="32" spans="1:18" s="266" customFormat="1" ht="14.1" customHeight="1" x14ac:dyDescent="0.2">
      <c r="A32" s="376"/>
      <c r="B32" s="377"/>
      <c r="C32" s="377"/>
      <c r="D32" s="377"/>
      <c r="E32" s="377"/>
      <c r="F32" s="377"/>
      <c r="G32" s="377"/>
      <c r="H32" s="377"/>
      <c r="I32" s="377"/>
      <c r="J32" s="377"/>
      <c r="K32" s="377"/>
      <c r="L32" s="377"/>
      <c r="M32" s="377"/>
      <c r="N32" s="377"/>
      <c r="O32" s="377"/>
      <c r="P32" s="377"/>
      <c r="Q32" s="377"/>
      <c r="R32" s="378"/>
    </row>
    <row r="33" spans="1:18" ht="14.1" customHeight="1" x14ac:dyDescent="0.2">
      <c r="A33" s="376"/>
      <c r="B33" s="377"/>
      <c r="C33" s="377"/>
      <c r="D33" s="377"/>
      <c r="E33" s="377"/>
      <c r="F33" s="377"/>
      <c r="G33" s="377"/>
      <c r="H33" s="377"/>
      <c r="I33" s="377"/>
      <c r="J33" s="377"/>
      <c r="K33" s="377"/>
      <c r="L33" s="377"/>
      <c r="M33" s="377"/>
      <c r="N33" s="377"/>
      <c r="O33" s="377"/>
      <c r="P33" s="377"/>
      <c r="Q33" s="377"/>
      <c r="R33" s="378"/>
    </row>
    <row r="34" spans="1:18" ht="14.1" customHeight="1" x14ac:dyDescent="0.2">
      <c r="A34" s="376"/>
      <c r="B34" s="377"/>
      <c r="C34" s="377"/>
      <c r="D34" s="377"/>
      <c r="E34" s="377"/>
      <c r="F34" s="377"/>
      <c r="G34" s="377"/>
      <c r="H34" s="377"/>
      <c r="I34" s="377"/>
      <c r="J34" s="377"/>
      <c r="K34" s="377"/>
      <c r="L34" s="377"/>
      <c r="M34" s="377"/>
      <c r="N34" s="377"/>
      <c r="O34" s="377"/>
      <c r="P34" s="377"/>
      <c r="Q34" s="377"/>
      <c r="R34" s="378"/>
    </row>
    <row r="35" spans="1:18" ht="14.1" customHeight="1" x14ac:dyDescent="0.2">
      <c r="A35" s="376"/>
      <c r="B35" s="377"/>
      <c r="C35" s="377"/>
      <c r="D35" s="377"/>
      <c r="E35" s="377"/>
      <c r="F35" s="377"/>
      <c r="G35" s="377"/>
      <c r="H35" s="377"/>
      <c r="I35" s="377"/>
      <c r="J35" s="377"/>
      <c r="K35" s="377"/>
      <c r="L35" s="377"/>
      <c r="M35" s="377"/>
      <c r="N35" s="377"/>
      <c r="O35" s="377"/>
      <c r="P35" s="377"/>
      <c r="Q35" s="377"/>
      <c r="R35" s="378"/>
    </row>
    <row r="36" spans="1:18" ht="14.1" customHeight="1" x14ac:dyDescent="0.2">
      <c r="A36" s="379"/>
      <c r="B36" s="380"/>
      <c r="C36" s="380"/>
      <c r="D36" s="380"/>
      <c r="E36" s="380"/>
      <c r="F36" s="380"/>
      <c r="G36" s="380"/>
      <c r="H36" s="380"/>
      <c r="I36" s="380"/>
      <c r="J36" s="380"/>
      <c r="K36" s="380"/>
      <c r="L36" s="380"/>
      <c r="M36" s="380"/>
      <c r="N36" s="380"/>
      <c r="O36" s="380"/>
      <c r="P36" s="380"/>
      <c r="Q36" s="380"/>
      <c r="R36" s="381"/>
    </row>
    <row r="37" spans="1:18" ht="14.1" customHeight="1" x14ac:dyDescent="0.2">
      <c r="A37" s="277" t="s">
        <v>144</v>
      </c>
      <c r="B37" s="265"/>
      <c r="C37" s="265"/>
      <c r="D37" s="265"/>
      <c r="E37" s="265"/>
      <c r="F37" s="265"/>
      <c r="G37" s="265"/>
      <c r="H37" s="265"/>
      <c r="I37" s="265"/>
      <c r="J37" s="265"/>
      <c r="K37" s="265"/>
      <c r="L37" s="265"/>
      <c r="M37" s="265"/>
      <c r="N37" s="265"/>
      <c r="O37" s="265"/>
      <c r="P37" s="265"/>
      <c r="Q37" s="265"/>
      <c r="R37" s="265"/>
    </row>
    <row r="38" spans="1:18" ht="14.1" customHeight="1" x14ac:dyDescent="0.2">
      <c r="A38" s="373"/>
      <c r="B38" s="374"/>
      <c r="C38" s="374"/>
      <c r="D38" s="374"/>
      <c r="E38" s="374"/>
      <c r="F38" s="374"/>
      <c r="G38" s="374"/>
      <c r="H38" s="374"/>
      <c r="I38" s="374"/>
      <c r="J38" s="374"/>
      <c r="K38" s="374"/>
      <c r="L38" s="374"/>
      <c r="M38" s="374"/>
      <c r="N38" s="374"/>
      <c r="O38" s="374"/>
      <c r="P38" s="374"/>
      <c r="Q38" s="374"/>
      <c r="R38" s="375"/>
    </row>
    <row r="39" spans="1:18" ht="14.1" customHeight="1" x14ac:dyDescent="0.2">
      <c r="A39" s="376"/>
      <c r="B39" s="377"/>
      <c r="C39" s="377"/>
      <c r="D39" s="377"/>
      <c r="E39" s="377"/>
      <c r="F39" s="377"/>
      <c r="G39" s="377"/>
      <c r="H39" s="377"/>
      <c r="I39" s="377"/>
      <c r="J39" s="377"/>
      <c r="K39" s="377"/>
      <c r="L39" s="377"/>
      <c r="M39" s="377"/>
      <c r="N39" s="377"/>
      <c r="O39" s="377"/>
      <c r="P39" s="377"/>
      <c r="Q39" s="377"/>
      <c r="R39" s="378"/>
    </row>
    <row r="40" spans="1:18" ht="14.1" customHeight="1" x14ac:dyDescent="0.2">
      <c r="A40" s="376"/>
      <c r="B40" s="377"/>
      <c r="C40" s="377"/>
      <c r="D40" s="377"/>
      <c r="E40" s="377"/>
      <c r="F40" s="377"/>
      <c r="G40" s="377"/>
      <c r="H40" s="377"/>
      <c r="I40" s="377"/>
      <c r="J40" s="377"/>
      <c r="K40" s="377"/>
      <c r="L40" s="377"/>
      <c r="M40" s="377"/>
      <c r="N40" s="377"/>
      <c r="O40" s="377"/>
      <c r="P40" s="377"/>
      <c r="Q40" s="377"/>
      <c r="R40" s="378"/>
    </row>
    <row r="41" spans="1:18" ht="14.1" customHeight="1" x14ac:dyDescent="0.2">
      <c r="A41" s="376"/>
      <c r="B41" s="377"/>
      <c r="C41" s="377"/>
      <c r="D41" s="377"/>
      <c r="E41" s="377"/>
      <c r="F41" s="377"/>
      <c r="G41" s="377"/>
      <c r="H41" s="377"/>
      <c r="I41" s="377"/>
      <c r="J41" s="377"/>
      <c r="K41" s="377"/>
      <c r="L41" s="377"/>
      <c r="M41" s="377"/>
      <c r="N41" s="377"/>
      <c r="O41" s="377"/>
      <c r="P41" s="377"/>
      <c r="Q41" s="377"/>
      <c r="R41" s="378"/>
    </row>
    <row r="42" spans="1:18" ht="14.1" customHeight="1" x14ac:dyDescent="0.2">
      <c r="A42" s="376"/>
      <c r="B42" s="377"/>
      <c r="C42" s="377"/>
      <c r="D42" s="377"/>
      <c r="E42" s="377"/>
      <c r="F42" s="377"/>
      <c r="G42" s="377"/>
      <c r="H42" s="377"/>
      <c r="I42" s="377"/>
      <c r="J42" s="377"/>
      <c r="K42" s="377"/>
      <c r="L42" s="377"/>
      <c r="M42" s="377"/>
      <c r="N42" s="377"/>
      <c r="O42" s="377"/>
      <c r="P42" s="377"/>
      <c r="Q42" s="377"/>
      <c r="R42" s="378"/>
    </row>
    <row r="43" spans="1:18" ht="14.1" customHeight="1" x14ac:dyDescent="0.2">
      <c r="A43" s="376"/>
      <c r="B43" s="377"/>
      <c r="C43" s="377"/>
      <c r="D43" s="377"/>
      <c r="E43" s="377"/>
      <c r="F43" s="377"/>
      <c r="G43" s="377"/>
      <c r="H43" s="377"/>
      <c r="I43" s="377"/>
      <c r="J43" s="377"/>
      <c r="K43" s="377"/>
      <c r="L43" s="377"/>
      <c r="M43" s="377"/>
      <c r="N43" s="377"/>
      <c r="O43" s="377"/>
      <c r="P43" s="377"/>
      <c r="Q43" s="377"/>
      <c r="R43" s="378"/>
    </row>
    <row r="44" spans="1:18" ht="14.1" customHeight="1" x14ac:dyDescent="0.2">
      <c r="A44" s="376"/>
      <c r="B44" s="377"/>
      <c r="C44" s="377"/>
      <c r="D44" s="377"/>
      <c r="E44" s="377"/>
      <c r="F44" s="377"/>
      <c r="G44" s="377"/>
      <c r="H44" s="377"/>
      <c r="I44" s="377"/>
      <c r="J44" s="377"/>
      <c r="K44" s="377"/>
      <c r="L44" s="377"/>
      <c r="M44" s="377"/>
      <c r="N44" s="377"/>
      <c r="O44" s="377"/>
      <c r="P44" s="377"/>
      <c r="Q44" s="377"/>
      <c r="R44" s="378"/>
    </row>
    <row r="45" spans="1:18" ht="14.1" customHeight="1" x14ac:dyDescent="0.2">
      <c r="A45" s="379"/>
      <c r="B45" s="380"/>
      <c r="C45" s="380"/>
      <c r="D45" s="380"/>
      <c r="E45" s="380"/>
      <c r="F45" s="380"/>
      <c r="G45" s="380"/>
      <c r="H45" s="380"/>
      <c r="I45" s="380"/>
      <c r="J45" s="380"/>
      <c r="K45" s="380"/>
      <c r="L45" s="380"/>
      <c r="M45" s="380"/>
      <c r="N45" s="380"/>
      <c r="O45" s="380"/>
      <c r="P45" s="380"/>
      <c r="Q45" s="380"/>
      <c r="R45" s="381"/>
    </row>
    <row r="46" spans="1:18" ht="14.1" customHeight="1" x14ac:dyDescent="0.2">
      <c r="A46" s="278" t="s">
        <v>145</v>
      </c>
      <c r="B46" s="264"/>
      <c r="C46" s="264"/>
      <c r="D46" s="264"/>
      <c r="E46" s="264"/>
      <c r="F46" s="264"/>
      <c r="G46" s="264"/>
      <c r="H46" s="264"/>
      <c r="I46" s="264"/>
      <c r="J46" s="264"/>
      <c r="K46" s="264"/>
      <c r="L46" s="264"/>
      <c r="M46" s="264"/>
      <c r="N46" s="264"/>
      <c r="O46" s="264"/>
      <c r="P46" s="264"/>
      <c r="Q46" s="264"/>
      <c r="R46" s="264"/>
    </row>
    <row r="47" spans="1:18" ht="14.1" customHeight="1" x14ac:dyDescent="0.2">
      <c r="A47" s="263"/>
      <c r="B47" s="262"/>
      <c r="C47" s="262"/>
      <c r="D47" s="262"/>
      <c r="E47" s="262"/>
      <c r="F47" s="262"/>
      <c r="G47" s="262"/>
      <c r="H47" s="262"/>
      <c r="I47" s="262"/>
      <c r="J47" s="262"/>
      <c r="K47" s="262"/>
      <c r="L47" s="262"/>
      <c r="M47" s="262"/>
      <c r="N47" s="262"/>
      <c r="O47" s="262"/>
      <c r="P47" s="262"/>
      <c r="Q47" s="262"/>
      <c r="R47" s="261"/>
    </row>
    <row r="48" spans="1:18" ht="14.1" customHeight="1" x14ac:dyDescent="0.2">
      <c r="A48" s="260"/>
      <c r="B48" s="259"/>
      <c r="C48" s="259"/>
      <c r="D48" s="259"/>
      <c r="E48" s="259"/>
      <c r="F48" s="259"/>
      <c r="G48" s="259"/>
      <c r="H48" s="259"/>
      <c r="I48" s="259"/>
      <c r="J48" s="259"/>
      <c r="K48" s="259"/>
      <c r="L48" s="259"/>
      <c r="M48" s="259"/>
      <c r="N48" s="259"/>
      <c r="O48" s="259"/>
      <c r="P48" s="259"/>
      <c r="Q48" s="259"/>
      <c r="R48" s="258"/>
    </row>
    <row r="49" spans="1:18" ht="14.1" customHeight="1" x14ac:dyDescent="0.2">
      <c r="A49" s="260"/>
      <c r="B49" s="259"/>
      <c r="C49" s="259"/>
      <c r="D49" s="259"/>
      <c r="E49" s="259"/>
      <c r="F49" s="259"/>
      <c r="G49" s="259"/>
      <c r="H49" s="259"/>
      <c r="I49" s="259"/>
      <c r="J49" s="259"/>
      <c r="K49" s="259"/>
      <c r="L49" s="259"/>
      <c r="M49" s="259"/>
      <c r="N49" s="259"/>
      <c r="O49" s="259"/>
      <c r="P49" s="259"/>
      <c r="Q49" s="259"/>
      <c r="R49" s="258"/>
    </row>
    <row r="50" spans="1:18" ht="14.1" customHeight="1" x14ac:dyDescent="0.2">
      <c r="A50" s="260"/>
      <c r="B50" s="259"/>
      <c r="C50" s="259"/>
      <c r="D50" s="259"/>
      <c r="E50" s="259"/>
      <c r="F50" s="259"/>
      <c r="G50" s="259"/>
      <c r="H50" s="259"/>
      <c r="I50" s="259"/>
      <c r="J50" s="259"/>
      <c r="K50" s="259"/>
      <c r="L50" s="259"/>
      <c r="M50" s="259"/>
      <c r="N50" s="259"/>
      <c r="O50" s="259"/>
      <c r="P50" s="259"/>
      <c r="Q50" s="259"/>
      <c r="R50" s="258"/>
    </row>
    <row r="51" spans="1:18" ht="14.1" customHeight="1" x14ac:dyDescent="0.2">
      <c r="A51" s="257"/>
      <c r="B51" s="256"/>
      <c r="C51" s="256"/>
      <c r="D51" s="256"/>
      <c r="E51" s="256"/>
      <c r="F51" s="256"/>
      <c r="G51" s="256"/>
      <c r="H51" s="256"/>
      <c r="I51" s="256"/>
      <c r="J51" s="256"/>
      <c r="K51" s="256"/>
      <c r="L51" s="256"/>
      <c r="M51" s="256"/>
      <c r="N51" s="256"/>
      <c r="O51" s="256"/>
      <c r="P51" s="256"/>
      <c r="Q51" s="256"/>
      <c r="R51" s="255"/>
    </row>
    <row r="52" spans="1:18" ht="14.1" customHeight="1" x14ac:dyDescent="0.2">
      <c r="A52" s="279" t="s">
        <v>146</v>
      </c>
      <c r="B52" s="244"/>
      <c r="C52" s="244"/>
      <c r="D52" s="244"/>
      <c r="E52" s="244"/>
      <c r="F52" s="244"/>
      <c r="G52" s="244"/>
      <c r="H52" s="244"/>
      <c r="I52" s="244"/>
      <c r="J52" s="244"/>
      <c r="K52" s="244"/>
      <c r="L52" s="244"/>
      <c r="M52" s="244"/>
      <c r="N52" s="244"/>
      <c r="O52" s="244"/>
      <c r="P52" s="244"/>
      <c r="Q52" s="244"/>
      <c r="R52" s="244"/>
    </row>
    <row r="53" spans="1:18" ht="14.1" customHeight="1" x14ac:dyDescent="0.2">
      <c r="A53" s="244"/>
      <c r="B53" s="244"/>
      <c r="C53" s="244"/>
      <c r="D53" s="244"/>
      <c r="E53" s="244"/>
      <c r="F53" s="244"/>
      <c r="G53" s="244"/>
      <c r="H53" s="244"/>
      <c r="I53" s="244"/>
      <c r="J53" s="244"/>
      <c r="K53" s="244"/>
      <c r="L53" s="244"/>
      <c r="M53" s="244"/>
      <c r="N53" s="244"/>
      <c r="O53" s="244"/>
      <c r="P53" s="244"/>
      <c r="Q53" s="244"/>
      <c r="R53" s="244"/>
    </row>
    <row r="54" spans="1:18" ht="14.1" customHeight="1" x14ac:dyDescent="0.2">
      <c r="A54" s="244"/>
      <c r="B54" s="244"/>
      <c r="C54" s="244"/>
      <c r="D54" s="244"/>
      <c r="E54" s="244"/>
      <c r="F54" s="244"/>
      <c r="G54" s="244"/>
      <c r="H54" s="244"/>
      <c r="I54" s="244"/>
      <c r="J54" s="251"/>
      <c r="K54" s="253" t="s">
        <v>137</v>
      </c>
      <c r="L54" s="252"/>
      <c r="M54" s="382" t="s">
        <v>136</v>
      </c>
      <c r="N54" s="382"/>
      <c r="O54" s="382"/>
      <c r="P54" s="251"/>
      <c r="Q54" s="251"/>
      <c r="R54" s="251"/>
    </row>
    <row r="55" spans="1:18" ht="14.1" customHeight="1" x14ac:dyDescent="0.2"/>
    <row r="56" spans="1:18" ht="16.5" x14ac:dyDescent="0.3">
      <c r="A56" s="250" t="s">
        <v>151</v>
      </c>
    </row>
    <row r="57" spans="1:18" ht="14.25" customHeight="1" x14ac:dyDescent="0.2">
      <c r="A57" s="248" t="s">
        <v>139</v>
      </c>
      <c r="B57" s="244"/>
      <c r="C57" s="244"/>
      <c r="D57" s="244"/>
      <c r="E57" s="244"/>
      <c r="F57" s="244"/>
      <c r="G57" s="244"/>
      <c r="H57" s="365"/>
      <c r="I57" s="365"/>
      <c r="J57" s="365"/>
      <c r="K57" s="365"/>
      <c r="L57" s="244"/>
      <c r="M57" s="244"/>
      <c r="N57" s="244"/>
      <c r="O57" s="244"/>
      <c r="P57" s="244"/>
      <c r="Q57" s="244"/>
      <c r="R57" s="244"/>
    </row>
    <row r="58" spans="1:18" ht="13.5" thickBot="1" x14ac:dyDescent="0.25">
      <c r="A58" s="249"/>
      <c r="B58" s="244"/>
      <c r="C58" s="244"/>
      <c r="D58" s="244"/>
      <c r="E58" s="244"/>
      <c r="F58" s="245"/>
      <c r="G58" s="244"/>
      <c r="H58" s="244"/>
      <c r="I58" s="244"/>
      <c r="J58" s="244"/>
      <c r="K58" s="244"/>
      <c r="L58" s="244"/>
      <c r="M58" s="244"/>
      <c r="N58" s="244"/>
      <c r="O58" s="244"/>
      <c r="P58" s="244"/>
      <c r="Q58" s="244"/>
      <c r="R58" s="244"/>
    </row>
    <row r="59" spans="1:18" ht="13.5" thickBot="1" x14ac:dyDescent="0.25">
      <c r="A59" s="248" t="s">
        <v>140</v>
      </c>
      <c r="B59" s="244"/>
      <c r="C59" s="244"/>
      <c r="D59" s="366"/>
      <c r="E59" s="366"/>
      <c r="F59" s="366"/>
      <c r="G59" s="247"/>
      <c r="H59" s="242" t="str">
        <f>IF(D59="Others","Please describe","")</f>
        <v/>
      </c>
      <c r="I59" s="367"/>
      <c r="J59" s="368"/>
      <c r="K59" s="368"/>
      <c r="L59" s="368"/>
      <c r="M59" s="368"/>
      <c r="N59" s="368"/>
      <c r="O59" s="368"/>
      <c r="P59" s="368"/>
      <c r="Q59" s="368"/>
      <c r="R59" s="369"/>
    </row>
    <row r="60" spans="1:18" ht="13.5" thickBot="1" x14ac:dyDescent="0.25">
      <c r="A60" s="246"/>
      <c r="B60" s="246"/>
      <c r="C60" s="246"/>
      <c r="D60" s="245"/>
      <c r="E60" s="244"/>
      <c r="F60" s="243"/>
      <c r="G60" s="243"/>
      <c r="H60" s="242"/>
      <c r="I60" s="370"/>
      <c r="J60" s="371"/>
      <c r="K60" s="371"/>
      <c r="L60" s="371"/>
      <c r="M60" s="371"/>
      <c r="N60" s="371"/>
      <c r="O60" s="371"/>
      <c r="P60" s="371"/>
      <c r="Q60" s="371"/>
      <c r="R60" s="372"/>
    </row>
    <row r="62" spans="1:18" ht="16.5" x14ac:dyDescent="0.3">
      <c r="A62" s="250" t="s">
        <v>152</v>
      </c>
    </row>
    <row r="63" spans="1:18" ht="15" customHeight="1" x14ac:dyDescent="0.2">
      <c r="A63" s="248" t="s">
        <v>139</v>
      </c>
      <c r="B63" s="244"/>
      <c r="C63" s="244"/>
      <c r="D63" s="244"/>
      <c r="E63" s="244"/>
      <c r="F63" s="244"/>
      <c r="G63" s="244"/>
      <c r="H63" s="365"/>
      <c r="I63" s="365"/>
      <c r="J63" s="365"/>
      <c r="K63" s="365"/>
      <c r="L63" s="244"/>
      <c r="M63" s="244"/>
      <c r="N63" s="244"/>
      <c r="O63" s="244"/>
      <c r="P63" s="244"/>
      <c r="Q63" s="244"/>
      <c r="R63" s="244"/>
    </row>
    <row r="64" spans="1:18" ht="13.5" thickBot="1" x14ac:dyDescent="0.25">
      <c r="A64" s="249"/>
      <c r="B64" s="244"/>
      <c r="C64" s="244"/>
      <c r="D64" s="244"/>
      <c r="E64" s="244"/>
      <c r="F64" s="245"/>
      <c r="G64" s="244"/>
      <c r="H64" s="244"/>
      <c r="I64" s="244"/>
      <c r="J64" s="244"/>
      <c r="K64" s="244"/>
      <c r="L64" s="244"/>
      <c r="M64" s="244"/>
      <c r="N64" s="244"/>
      <c r="O64" s="244"/>
      <c r="P64" s="244"/>
      <c r="Q64" s="244"/>
      <c r="R64" s="244"/>
    </row>
    <row r="65" spans="1:18" ht="13.5" thickBot="1" x14ac:dyDescent="0.25">
      <c r="A65" s="248" t="s">
        <v>140</v>
      </c>
      <c r="B65" s="244"/>
      <c r="C65" s="244"/>
      <c r="D65" s="366"/>
      <c r="E65" s="366"/>
      <c r="F65" s="366"/>
      <c r="G65" s="247"/>
      <c r="H65" s="242" t="str">
        <f>IF(D65="Others","Please describe","")</f>
        <v/>
      </c>
      <c r="I65" s="367"/>
      <c r="J65" s="368"/>
      <c r="K65" s="368"/>
      <c r="L65" s="368"/>
      <c r="M65" s="368"/>
      <c r="N65" s="368"/>
      <c r="O65" s="368"/>
      <c r="P65" s="368"/>
      <c r="Q65" s="368"/>
      <c r="R65" s="369"/>
    </row>
    <row r="66" spans="1:18" ht="13.5" thickBot="1" x14ac:dyDescent="0.25">
      <c r="A66" s="246"/>
      <c r="B66" s="246"/>
      <c r="C66" s="246"/>
      <c r="D66" s="245"/>
      <c r="E66" s="244"/>
      <c r="F66" s="243"/>
      <c r="G66" s="243"/>
      <c r="H66" s="242"/>
      <c r="I66" s="370"/>
      <c r="J66" s="371"/>
      <c r="K66" s="371"/>
      <c r="L66" s="371"/>
      <c r="M66" s="371"/>
      <c r="N66" s="371"/>
      <c r="O66" s="371"/>
      <c r="P66" s="371"/>
      <c r="Q66" s="371"/>
      <c r="R66" s="372"/>
    </row>
    <row r="67" spans="1:18" ht="16.5" x14ac:dyDescent="0.3">
      <c r="A67" s="250" t="s">
        <v>153</v>
      </c>
    </row>
    <row r="68" spans="1:18" ht="15" customHeight="1" x14ac:dyDescent="0.2">
      <c r="A68" s="248" t="s">
        <v>139</v>
      </c>
      <c r="B68" s="244"/>
      <c r="C68" s="244"/>
      <c r="D68" s="244"/>
      <c r="E68" s="244"/>
      <c r="F68" s="244"/>
      <c r="G68" s="244"/>
      <c r="H68" s="365"/>
      <c r="I68" s="365"/>
      <c r="J68" s="365"/>
      <c r="K68" s="365"/>
      <c r="L68" s="244"/>
      <c r="M68" s="244"/>
      <c r="N68" s="244"/>
      <c r="O68" s="244"/>
      <c r="P68" s="244"/>
      <c r="Q68" s="244"/>
      <c r="R68" s="244"/>
    </row>
    <row r="69" spans="1:18" ht="13.5" thickBot="1" x14ac:dyDescent="0.25">
      <c r="A69" s="249"/>
      <c r="B69" s="244"/>
      <c r="C69" s="244"/>
      <c r="D69" s="244"/>
      <c r="E69" s="244"/>
      <c r="F69" s="245"/>
      <c r="G69" s="244"/>
      <c r="H69" s="244"/>
      <c r="I69" s="244"/>
      <c r="J69" s="244"/>
      <c r="K69" s="244"/>
      <c r="L69" s="244"/>
      <c r="M69" s="244"/>
      <c r="N69" s="244"/>
      <c r="O69" s="244"/>
      <c r="P69" s="244"/>
      <c r="Q69" s="244"/>
      <c r="R69" s="244"/>
    </row>
    <row r="70" spans="1:18" ht="13.5" thickBot="1" x14ac:dyDescent="0.25">
      <c r="A70" s="248" t="s">
        <v>140</v>
      </c>
      <c r="B70" s="244"/>
      <c r="C70" s="244"/>
      <c r="D70" s="366"/>
      <c r="E70" s="366"/>
      <c r="F70" s="366"/>
      <c r="G70" s="247"/>
      <c r="H70" s="242" t="str">
        <f>IF(D70="Others","Please describe","")</f>
        <v/>
      </c>
      <c r="I70" s="367"/>
      <c r="J70" s="368"/>
      <c r="K70" s="368"/>
      <c r="L70" s="368"/>
      <c r="M70" s="368"/>
      <c r="N70" s="368"/>
      <c r="O70" s="368"/>
      <c r="P70" s="368"/>
      <c r="Q70" s="368"/>
      <c r="R70" s="369"/>
    </row>
    <row r="71" spans="1:18" ht="13.5" thickBot="1" x14ac:dyDescent="0.25">
      <c r="A71" s="246"/>
      <c r="B71" s="246"/>
      <c r="C71" s="246"/>
      <c r="D71" s="245"/>
      <c r="E71" s="244"/>
      <c r="F71" s="243"/>
      <c r="G71" s="243"/>
      <c r="H71" s="242"/>
      <c r="I71" s="370"/>
      <c r="J71" s="371"/>
      <c r="K71" s="371"/>
      <c r="L71" s="371"/>
      <c r="M71" s="371"/>
      <c r="N71" s="371"/>
      <c r="O71" s="371"/>
      <c r="P71" s="371"/>
      <c r="Q71" s="371"/>
      <c r="R71" s="372"/>
    </row>
    <row r="73" spans="1:18" ht="16.5" x14ac:dyDescent="0.3">
      <c r="A73" s="250" t="s">
        <v>154</v>
      </c>
    </row>
    <row r="74" spans="1:18" x14ac:dyDescent="0.2">
      <c r="A74" s="248" t="s">
        <v>139</v>
      </c>
      <c r="B74" s="244"/>
      <c r="C74" s="244"/>
      <c r="D74" s="244"/>
      <c r="E74" s="244"/>
      <c r="F74" s="244"/>
      <c r="G74" s="244"/>
      <c r="H74" s="365"/>
      <c r="I74" s="365"/>
      <c r="J74" s="365"/>
      <c r="K74" s="365"/>
      <c r="L74" s="244"/>
      <c r="M74" s="244"/>
      <c r="N74" s="244"/>
      <c r="O74" s="244"/>
      <c r="P74" s="244"/>
      <c r="Q74" s="244"/>
      <c r="R74" s="244"/>
    </row>
    <row r="75" spans="1:18" ht="13.5" thickBot="1" x14ac:dyDescent="0.25">
      <c r="A75" s="249"/>
      <c r="B75" s="244"/>
      <c r="C75" s="244"/>
      <c r="D75" s="244"/>
      <c r="E75" s="244"/>
      <c r="F75" s="245"/>
      <c r="G75" s="244"/>
      <c r="H75" s="244"/>
      <c r="I75" s="244"/>
      <c r="J75" s="244"/>
      <c r="K75" s="244"/>
      <c r="L75" s="244"/>
      <c r="M75" s="244"/>
      <c r="N75" s="244"/>
      <c r="O75" s="244"/>
      <c r="P75" s="244"/>
      <c r="Q75" s="244"/>
      <c r="R75" s="244"/>
    </row>
    <row r="76" spans="1:18" ht="13.5" thickBot="1" x14ac:dyDescent="0.25">
      <c r="A76" s="248" t="s">
        <v>140</v>
      </c>
      <c r="B76" s="244"/>
      <c r="C76" s="244"/>
      <c r="D76" s="366"/>
      <c r="E76" s="366"/>
      <c r="F76" s="366"/>
      <c r="G76" s="247"/>
      <c r="H76" s="242" t="str">
        <f>IF(D76="Others","Please describe","")</f>
        <v/>
      </c>
      <c r="I76" s="367"/>
      <c r="J76" s="368"/>
      <c r="K76" s="368"/>
      <c r="L76" s="368"/>
      <c r="M76" s="368"/>
      <c r="N76" s="368"/>
      <c r="O76" s="368"/>
      <c r="P76" s="368"/>
      <c r="Q76" s="368"/>
      <c r="R76" s="369"/>
    </row>
    <row r="77" spans="1:18" ht="13.5" thickBot="1" x14ac:dyDescent="0.25">
      <c r="A77" s="246"/>
      <c r="B77" s="246"/>
      <c r="C77" s="246"/>
      <c r="D77" s="245"/>
      <c r="E77" s="244"/>
      <c r="F77" s="243"/>
      <c r="G77" s="243"/>
      <c r="H77" s="242"/>
      <c r="I77" s="370"/>
      <c r="J77" s="371"/>
      <c r="K77" s="371"/>
      <c r="L77" s="371"/>
      <c r="M77" s="371"/>
      <c r="N77" s="371"/>
      <c r="O77" s="371"/>
      <c r="P77" s="371"/>
      <c r="Q77" s="371"/>
      <c r="R77" s="372"/>
    </row>
    <row r="79" spans="1:18" ht="16.5" x14ac:dyDescent="0.3">
      <c r="A79" s="250" t="s">
        <v>155</v>
      </c>
    </row>
    <row r="80" spans="1:18" x14ac:dyDescent="0.2">
      <c r="A80" s="248" t="s">
        <v>139</v>
      </c>
      <c r="B80" s="244"/>
      <c r="C80" s="244"/>
      <c r="D80" s="244"/>
      <c r="E80" s="244"/>
      <c r="F80" s="244"/>
      <c r="G80" s="244"/>
      <c r="H80" s="365"/>
      <c r="I80" s="365"/>
      <c r="J80" s="365"/>
      <c r="K80" s="365"/>
      <c r="L80" s="244"/>
      <c r="M80" s="244"/>
      <c r="N80" s="244"/>
      <c r="O80" s="244"/>
      <c r="P80" s="244"/>
      <c r="Q80" s="244"/>
      <c r="R80" s="244"/>
    </row>
    <row r="81" spans="1:18" ht="13.5" thickBot="1" x14ac:dyDescent="0.25">
      <c r="A81" s="249"/>
      <c r="B81" s="244"/>
      <c r="C81" s="244"/>
      <c r="D81" s="244"/>
      <c r="E81" s="244"/>
      <c r="F81" s="245"/>
      <c r="G81" s="244"/>
      <c r="H81" s="244"/>
      <c r="I81" s="244"/>
      <c r="J81" s="244"/>
      <c r="K81" s="244"/>
      <c r="L81" s="244"/>
      <c r="M81" s="244"/>
      <c r="N81" s="244"/>
      <c r="O81" s="244"/>
      <c r="P81" s="244"/>
      <c r="Q81" s="244"/>
      <c r="R81" s="244"/>
    </row>
    <row r="82" spans="1:18" ht="13.5" thickBot="1" x14ac:dyDescent="0.25">
      <c r="A82" s="248" t="s">
        <v>140</v>
      </c>
      <c r="B82" s="244"/>
      <c r="C82" s="244"/>
      <c r="D82" s="366"/>
      <c r="E82" s="366"/>
      <c r="F82" s="366"/>
      <c r="G82" s="247"/>
      <c r="H82" s="242" t="str">
        <f>IF(D82="Others","Please describe","")</f>
        <v/>
      </c>
      <c r="I82" s="367"/>
      <c r="J82" s="368"/>
      <c r="K82" s="368"/>
      <c r="L82" s="368"/>
      <c r="M82" s="368"/>
      <c r="N82" s="368"/>
      <c r="O82" s="368"/>
      <c r="P82" s="368"/>
      <c r="Q82" s="368"/>
      <c r="R82" s="369"/>
    </row>
    <row r="83" spans="1:18" ht="13.5" thickBot="1" x14ac:dyDescent="0.25">
      <c r="A83" s="246"/>
      <c r="B83" s="246"/>
      <c r="C83" s="246"/>
      <c r="D83" s="245"/>
      <c r="E83" s="244"/>
      <c r="F83" s="243"/>
      <c r="G83" s="243"/>
      <c r="H83" s="242"/>
      <c r="I83" s="370"/>
      <c r="J83" s="371"/>
      <c r="K83" s="371"/>
      <c r="L83" s="371"/>
      <c r="M83" s="371"/>
      <c r="N83" s="371"/>
      <c r="O83" s="371"/>
      <c r="P83" s="371"/>
      <c r="Q83" s="371"/>
      <c r="R83" s="372"/>
    </row>
    <row r="85" spans="1:18" ht="16.5" x14ac:dyDescent="0.3">
      <c r="A85" s="250" t="s">
        <v>156</v>
      </c>
    </row>
    <row r="86" spans="1:18" x14ac:dyDescent="0.2">
      <c r="A86" s="248" t="s">
        <v>139</v>
      </c>
      <c r="B86" s="244"/>
      <c r="C86" s="244"/>
      <c r="D86" s="244"/>
      <c r="E86" s="244"/>
      <c r="F86" s="244"/>
      <c r="G86" s="244"/>
      <c r="H86" s="365"/>
      <c r="I86" s="365"/>
      <c r="J86" s="365"/>
      <c r="K86" s="365"/>
      <c r="L86" s="244"/>
      <c r="M86" s="244"/>
      <c r="N86" s="244"/>
      <c r="O86" s="244"/>
      <c r="P86" s="244"/>
      <c r="Q86" s="244"/>
      <c r="R86" s="244"/>
    </row>
    <row r="87" spans="1:18" ht="13.5" thickBot="1" x14ac:dyDescent="0.25">
      <c r="A87" s="249"/>
      <c r="B87" s="244"/>
      <c r="C87" s="244"/>
      <c r="D87" s="244"/>
      <c r="E87" s="244"/>
      <c r="F87" s="245"/>
      <c r="G87" s="244"/>
      <c r="H87" s="244"/>
      <c r="I87" s="244"/>
      <c r="J87" s="244"/>
      <c r="K87" s="244"/>
      <c r="L87" s="244"/>
      <c r="M87" s="244"/>
      <c r="N87" s="244"/>
      <c r="O87" s="244"/>
      <c r="P87" s="244"/>
      <c r="Q87" s="244"/>
      <c r="R87" s="244"/>
    </row>
    <row r="88" spans="1:18" ht="13.5" thickBot="1" x14ac:dyDescent="0.25">
      <c r="A88" s="248" t="s">
        <v>140</v>
      </c>
      <c r="B88" s="244"/>
      <c r="C88" s="244"/>
      <c r="D88" s="366"/>
      <c r="E88" s="366"/>
      <c r="F88" s="366"/>
      <c r="G88" s="247"/>
      <c r="H88" s="242" t="str">
        <f>IF(D88="Others","Please describe","")</f>
        <v/>
      </c>
      <c r="I88" s="367"/>
      <c r="J88" s="368"/>
      <c r="K88" s="368"/>
      <c r="L88" s="368"/>
      <c r="M88" s="368"/>
      <c r="N88" s="368"/>
      <c r="O88" s="368"/>
      <c r="P88" s="368"/>
      <c r="Q88" s="368"/>
      <c r="R88" s="369"/>
    </row>
    <row r="89" spans="1:18" ht="13.5" thickBot="1" x14ac:dyDescent="0.25">
      <c r="A89" s="246"/>
      <c r="B89" s="246"/>
      <c r="C89" s="246"/>
      <c r="D89" s="245"/>
      <c r="E89" s="244"/>
      <c r="F89" s="243"/>
      <c r="G89" s="243"/>
      <c r="H89" s="242"/>
      <c r="I89" s="370"/>
      <c r="J89" s="371"/>
      <c r="K89" s="371"/>
      <c r="L89" s="371"/>
      <c r="M89" s="371"/>
      <c r="N89" s="371"/>
      <c r="O89" s="371"/>
      <c r="P89" s="371"/>
      <c r="Q89" s="371"/>
      <c r="R89" s="372"/>
    </row>
    <row r="91" spans="1:18" ht="16.5" x14ac:dyDescent="0.3">
      <c r="A91" s="250" t="s">
        <v>157</v>
      </c>
    </row>
    <row r="92" spans="1:18" x14ac:dyDescent="0.2">
      <c r="A92" s="248" t="s">
        <v>139</v>
      </c>
      <c r="B92" s="244"/>
      <c r="C92" s="244"/>
      <c r="D92" s="244"/>
      <c r="E92" s="244"/>
      <c r="F92" s="244"/>
      <c r="G92" s="244"/>
      <c r="H92" s="365"/>
      <c r="I92" s="365"/>
      <c r="J92" s="365"/>
      <c r="K92" s="365"/>
      <c r="L92" s="244"/>
      <c r="M92" s="244"/>
      <c r="N92" s="244"/>
      <c r="O92" s="244"/>
      <c r="P92" s="244"/>
      <c r="Q92" s="244"/>
      <c r="R92" s="244"/>
    </row>
    <row r="93" spans="1:18" ht="13.5" thickBot="1" x14ac:dyDescent="0.25">
      <c r="A93" s="249"/>
      <c r="B93" s="244"/>
      <c r="C93" s="244"/>
      <c r="D93" s="244"/>
      <c r="E93" s="244"/>
      <c r="F93" s="245"/>
      <c r="G93" s="244"/>
      <c r="H93" s="244"/>
      <c r="I93" s="244"/>
      <c r="J93" s="244"/>
      <c r="K93" s="244"/>
      <c r="L93" s="244"/>
      <c r="M93" s="244"/>
      <c r="N93" s="244"/>
      <c r="O93" s="244"/>
      <c r="P93" s="244"/>
      <c r="Q93" s="244"/>
      <c r="R93" s="244"/>
    </row>
    <row r="94" spans="1:18" ht="13.5" thickBot="1" x14ac:dyDescent="0.25">
      <c r="A94" s="248" t="s">
        <v>140</v>
      </c>
      <c r="B94" s="244"/>
      <c r="C94" s="244"/>
      <c r="D94" s="366"/>
      <c r="E94" s="366"/>
      <c r="F94" s="366"/>
      <c r="G94" s="247"/>
      <c r="H94" s="242" t="str">
        <f>IF(D94="Others","Please describe","")</f>
        <v/>
      </c>
      <c r="I94" s="367"/>
      <c r="J94" s="368"/>
      <c r="K94" s="368"/>
      <c r="L94" s="368"/>
      <c r="M94" s="368"/>
      <c r="N94" s="368"/>
      <c r="O94" s="368"/>
      <c r="P94" s="368"/>
      <c r="Q94" s="368"/>
      <c r="R94" s="369"/>
    </row>
    <row r="95" spans="1:18" ht="13.5" thickBot="1" x14ac:dyDescent="0.25">
      <c r="A95" s="246"/>
      <c r="B95" s="246"/>
      <c r="C95" s="246"/>
      <c r="D95" s="245"/>
      <c r="E95" s="244"/>
      <c r="F95" s="243"/>
      <c r="G95" s="243"/>
      <c r="H95" s="242"/>
      <c r="I95" s="370"/>
      <c r="J95" s="371"/>
      <c r="K95" s="371"/>
      <c r="L95" s="371"/>
      <c r="M95" s="371"/>
      <c r="N95" s="371"/>
      <c r="O95" s="371"/>
      <c r="P95" s="371"/>
      <c r="Q95" s="371"/>
      <c r="R95" s="372"/>
    </row>
    <row r="97" spans="1:18" ht="16.5" x14ac:dyDescent="0.3">
      <c r="A97" s="250" t="s">
        <v>158</v>
      </c>
    </row>
    <row r="98" spans="1:18" x14ac:dyDescent="0.2">
      <c r="A98" s="248" t="s">
        <v>139</v>
      </c>
      <c r="B98" s="244"/>
      <c r="C98" s="244"/>
      <c r="D98" s="244"/>
      <c r="E98" s="244"/>
      <c r="F98" s="244"/>
      <c r="G98" s="244"/>
      <c r="H98" s="365"/>
      <c r="I98" s="365"/>
      <c r="J98" s="365"/>
      <c r="K98" s="365"/>
      <c r="L98" s="244"/>
      <c r="M98" s="244"/>
      <c r="N98" s="244"/>
      <c r="O98" s="244"/>
      <c r="P98" s="244"/>
      <c r="Q98" s="244"/>
      <c r="R98" s="244"/>
    </row>
    <row r="99" spans="1:18" ht="13.5" thickBot="1" x14ac:dyDescent="0.25">
      <c r="A99" s="249"/>
      <c r="B99" s="244"/>
      <c r="C99" s="244"/>
      <c r="D99" s="244"/>
      <c r="E99" s="244"/>
      <c r="F99" s="245"/>
      <c r="G99" s="244"/>
      <c r="H99" s="244"/>
      <c r="I99" s="244"/>
      <c r="J99" s="244"/>
      <c r="K99" s="244"/>
      <c r="L99" s="244"/>
      <c r="M99" s="244"/>
      <c r="N99" s="244"/>
      <c r="O99" s="244"/>
      <c r="P99" s="244"/>
      <c r="Q99" s="244"/>
      <c r="R99" s="244"/>
    </row>
    <row r="100" spans="1:18" ht="13.5" thickBot="1" x14ac:dyDescent="0.25">
      <c r="A100" s="248" t="s">
        <v>140</v>
      </c>
      <c r="B100" s="244"/>
      <c r="C100" s="244"/>
      <c r="D100" s="366"/>
      <c r="E100" s="366"/>
      <c r="F100" s="366"/>
      <c r="G100" s="247"/>
      <c r="H100" s="242" t="str">
        <f>IF(D100="Others","Please describe","")</f>
        <v/>
      </c>
      <c r="I100" s="367"/>
      <c r="J100" s="368"/>
      <c r="K100" s="368"/>
      <c r="L100" s="368"/>
      <c r="M100" s="368"/>
      <c r="N100" s="368"/>
      <c r="O100" s="368"/>
      <c r="P100" s="368"/>
      <c r="Q100" s="368"/>
      <c r="R100" s="369"/>
    </row>
    <row r="101" spans="1:18" ht="13.5" thickBot="1" x14ac:dyDescent="0.25">
      <c r="A101" s="246"/>
      <c r="B101" s="246"/>
      <c r="C101" s="246"/>
      <c r="D101" s="245"/>
      <c r="E101" s="244"/>
      <c r="F101" s="243"/>
      <c r="G101" s="243"/>
      <c r="H101" s="242"/>
      <c r="I101" s="370"/>
      <c r="J101" s="371"/>
      <c r="K101" s="371"/>
      <c r="L101" s="371"/>
      <c r="M101" s="371"/>
      <c r="N101" s="371"/>
      <c r="O101" s="371"/>
      <c r="P101" s="371"/>
      <c r="Q101" s="371"/>
      <c r="R101" s="372"/>
    </row>
    <row r="103" spans="1:18" ht="16.5" x14ac:dyDescent="0.3">
      <c r="A103" s="250" t="s">
        <v>159</v>
      </c>
    </row>
    <row r="104" spans="1:18" x14ac:dyDescent="0.2">
      <c r="A104" s="248" t="s">
        <v>139</v>
      </c>
      <c r="B104" s="244"/>
      <c r="C104" s="244"/>
      <c r="D104" s="244"/>
      <c r="E104" s="244"/>
      <c r="F104" s="244"/>
      <c r="G104" s="244"/>
      <c r="H104" s="365"/>
      <c r="I104" s="365"/>
      <c r="J104" s="365"/>
      <c r="K104" s="365"/>
      <c r="L104" s="244"/>
      <c r="M104" s="244"/>
      <c r="N104" s="244"/>
      <c r="O104" s="244"/>
      <c r="P104" s="244"/>
      <c r="Q104" s="244"/>
      <c r="R104" s="244"/>
    </row>
    <row r="105" spans="1:18" ht="13.5" thickBot="1" x14ac:dyDescent="0.25">
      <c r="A105" s="249"/>
      <c r="B105" s="244"/>
      <c r="C105" s="244"/>
      <c r="D105" s="244"/>
      <c r="E105" s="244"/>
      <c r="F105" s="245"/>
      <c r="G105" s="244"/>
      <c r="H105" s="244"/>
      <c r="I105" s="244"/>
      <c r="J105" s="244"/>
      <c r="K105" s="244"/>
      <c r="L105" s="244"/>
      <c r="M105" s="244"/>
      <c r="N105" s="244"/>
      <c r="O105" s="244"/>
      <c r="P105" s="244"/>
      <c r="Q105" s="244"/>
      <c r="R105" s="244"/>
    </row>
    <row r="106" spans="1:18" ht="13.5" thickBot="1" x14ac:dyDescent="0.25">
      <c r="A106" s="248" t="s">
        <v>140</v>
      </c>
      <c r="B106" s="244"/>
      <c r="C106" s="244"/>
      <c r="D106" s="366"/>
      <c r="E106" s="366"/>
      <c r="F106" s="366"/>
      <c r="G106" s="247"/>
      <c r="H106" s="242" t="str">
        <f>IF(D106="Others","Please describe","")</f>
        <v/>
      </c>
      <c r="I106" s="367"/>
      <c r="J106" s="368"/>
      <c r="K106" s="368"/>
      <c r="L106" s="368"/>
      <c r="M106" s="368"/>
      <c r="N106" s="368"/>
      <c r="O106" s="368"/>
      <c r="P106" s="368"/>
      <c r="Q106" s="368"/>
      <c r="R106" s="369"/>
    </row>
    <row r="107" spans="1:18" ht="13.5" thickBot="1" x14ac:dyDescent="0.25">
      <c r="A107" s="246"/>
      <c r="B107" s="246"/>
      <c r="C107" s="246"/>
      <c r="D107" s="245"/>
      <c r="E107" s="244"/>
      <c r="F107" s="243"/>
      <c r="G107" s="243"/>
      <c r="H107" s="242"/>
      <c r="I107" s="370"/>
      <c r="J107" s="371"/>
      <c r="K107" s="371"/>
      <c r="L107" s="371"/>
      <c r="M107" s="371"/>
      <c r="N107" s="371"/>
      <c r="O107" s="371"/>
      <c r="P107" s="371"/>
      <c r="Q107" s="371"/>
      <c r="R107" s="372"/>
    </row>
  </sheetData>
  <mergeCells count="42">
    <mergeCell ref="A1:R1"/>
    <mergeCell ref="A2:R2"/>
    <mergeCell ref="D10:F10"/>
    <mergeCell ref="I10:R11"/>
    <mergeCell ref="H8:K8"/>
    <mergeCell ref="A6:C6"/>
    <mergeCell ref="B13:F13"/>
    <mergeCell ref="I13:R14"/>
    <mergeCell ref="A16:R16"/>
    <mergeCell ref="A17:R22"/>
    <mergeCell ref="A24:R24"/>
    <mergeCell ref="A25:R29"/>
    <mergeCell ref="A31:R36"/>
    <mergeCell ref="A38:R45"/>
    <mergeCell ref="M54:O54"/>
    <mergeCell ref="H57:K57"/>
    <mergeCell ref="D59:F59"/>
    <mergeCell ref="I59:R60"/>
    <mergeCell ref="H63:K63"/>
    <mergeCell ref="D65:F65"/>
    <mergeCell ref="I65:R66"/>
    <mergeCell ref="H68:K68"/>
    <mergeCell ref="D70:F70"/>
    <mergeCell ref="I70:R71"/>
    <mergeCell ref="H74:K74"/>
    <mergeCell ref="D76:F76"/>
    <mergeCell ref="I76:R77"/>
    <mergeCell ref="H80:K80"/>
    <mergeCell ref="D82:F82"/>
    <mergeCell ref="I82:R83"/>
    <mergeCell ref="H86:K86"/>
    <mergeCell ref="D88:F88"/>
    <mergeCell ref="I88:R89"/>
    <mergeCell ref="H104:K104"/>
    <mergeCell ref="D106:F106"/>
    <mergeCell ref="I106:R107"/>
    <mergeCell ref="H92:K92"/>
    <mergeCell ref="D94:F94"/>
    <mergeCell ref="I94:R95"/>
    <mergeCell ref="H98:K98"/>
    <mergeCell ref="D100:F100"/>
    <mergeCell ref="I100:R101"/>
  </mergeCells>
  <conditionalFormatting sqref="I10:R11">
    <cfRule type="expression" dxfId="29" priority="39" stopIfTrue="1">
      <formula>$D$10="Others"</formula>
    </cfRule>
  </conditionalFormatting>
  <conditionalFormatting sqref="I13:R14">
    <cfRule type="expression" dxfId="28" priority="38" stopIfTrue="1">
      <formula>$B$13="Others"</formula>
    </cfRule>
  </conditionalFormatting>
  <conditionalFormatting sqref="I59:R60">
    <cfRule type="expression" dxfId="27" priority="36" stopIfTrue="1">
      <formula>$D$59="Others"</formula>
    </cfRule>
  </conditionalFormatting>
  <conditionalFormatting sqref="I65:R66">
    <cfRule type="expression" dxfId="26" priority="32" stopIfTrue="1">
      <formula>$D65="Others"</formula>
    </cfRule>
  </conditionalFormatting>
  <conditionalFormatting sqref="I70:R71">
    <cfRule type="expression" dxfId="25" priority="28" stopIfTrue="1">
      <formula>$D70="Others"</formula>
    </cfRule>
  </conditionalFormatting>
  <conditionalFormatting sqref="I76:R77">
    <cfRule type="expression" dxfId="24" priority="24" stopIfTrue="1">
      <formula>$D76="Others"</formula>
    </cfRule>
  </conditionalFormatting>
  <conditionalFormatting sqref="I82:R83">
    <cfRule type="expression" dxfId="23" priority="20" stopIfTrue="1">
      <formula>$D82="Others"</formula>
    </cfRule>
  </conditionalFormatting>
  <conditionalFormatting sqref="I88:R89">
    <cfRule type="expression" dxfId="22" priority="16" stopIfTrue="1">
      <formula>$D88="Others"</formula>
    </cfRule>
  </conditionalFormatting>
  <conditionalFormatting sqref="I94:R95">
    <cfRule type="expression" dxfId="21" priority="12" stopIfTrue="1">
      <formula>$D94="Others"</formula>
    </cfRule>
  </conditionalFormatting>
  <conditionalFormatting sqref="I100:R101">
    <cfRule type="expression" dxfId="20" priority="9" stopIfTrue="1">
      <formula>$D100="Others"</formula>
    </cfRule>
  </conditionalFormatting>
  <conditionalFormatting sqref="I106:R107">
    <cfRule type="expression" dxfId="19" priority="5" stopIfTrue="1">
      <formula>$D106="Others"</formula>
    </cfRule>
  </conditionalFormatting>
  <conditionalFormatting sqref="F4">
    <cfRule type="expression" dxfId="18" priority="189" stopIfTrue="1">
      <formula>$D$4&gt;1</formula>
    </cfRule>
  </conditionalFormatting>
  <conditionalFormatting sqref="A56:A59">
    <cfRule type="expression" dxfId="17" priority="190" stopIfTrue="1">
      <formula>$D$4&gt;=2</formula>
    </cfRule>
  </conditionalFormatting>
  <conditionalFormatting sqref="H57:K57 D59:F59">
    <cfRule type="expression" dxfId="16" priority="191" stopIfTrue="1">
      <formula>$D$4&gt;=2</formula>
    </cfRule>
  </conditionalFormatting>
  <conditionalFormatting sqref="A62:A65">
    <cfRule type="expression" dxfId="15" priority="193" stopIfTrue="1">
      <formula>$D$4&gt;=3</formula>
    </cfRule>
  </conditionalFormatting>
  <conditionalFormatting sqref="H63:K63 D65:F65">
    <cfRule type="expression" dxfId="14" priority="194" stopIfTrue="1">
      <formula>$D$4&gt;=3</formula>
    </cfRule>
  </conditionalFormatting>
  <conditionalFormatting sqref="A67:A70">
    <cfRule type="expression" dxfId="13" priority="196" stopIfTrue="1">
      <formula>$D$4&gt;=4</formula>
    </cfRule>
  </conditionalFormatting>
  <conditionalFormatting sqref="H68:K68 D70:F70">
    <cfRule type="expression" dxfId="12" priority="197" stopIfTrue="1">
      <formula>$D$4&gt;=4</formula>
    </cfRule>
  </conditionalFormatting>
  <conditionalFormatting sqref="A73:A76">
    <cfRule type="expression" dxfId="11" priority="199" stopIfTrue="1">
      <formula>$D$4&gt;=5</formula>
    </cfRule>
  </conditionalFormatting>
  <conditionalFormatting sqref="H74:K74 D76:F76">
    <cfRule type="expression" dxfId="10" priority="200" stopIfTrue="1">
      <formula>$D$4&gt;=5</formula>
    </cfRule>
  </conditionalFormatting>
  <conditionalFormatting sqref="A79:A82">
    <cfRule type="expression" dxfId="9" priority="202" stopIfTrue="1">
      <formula>$D$4&gt;=6</formula>
    </cfRule>
  </conditionalFormatting>
  <conditionalFormatting sqref="H80:K80 D82:F82">
    <cfRule type="expression" dxfId="8" priority="203" stopIfTrue="1">
      <formula>$D$4&gt;=6</formula>
    </cfRule>
  </conditionalFormatting>
  <conditionalFormatting sqref="A85:A88">
    <cfRule type="expression" dxfId="7" priority="205" stopIfTrue="1">
      <formula>$D$4&gt;=7</formula>
    </cfRule>
  </conditionalFormatting>
  <conditionalFormatting sqref="H86:K86 D88:F88">
    <cfRule type="expression" dxfId="6" priority="206" stopIfTrue="1">
      <formula>$D$4&gt;=7</formula>
    </cfRule>
  </conditionalFormatting>
  <conditionalFormatting sqref="A91:A94">
    <cfRule type="expression" dxfId="5" priority="208" stopIfTrue="1">
      <formula>$D$4&gt;=8</formula>
    </cfRule>
  </conditionalFormatting>
  <conditionalFormatting sqref="H92:K92 D94:F94">
    <cfRule type="expression" dxfId="4" priority="209" stopIfTrue="1">
      <formula>$D$4&gt;=8</formula>
    </cfRule>
  </conditionalFormatting>
  <conditionalFormatting sqref="A97:A100">
    <cfRule type="expression" dxfId="3" priority="210" stopIfTrue="1">
      <formula>$D$4&gt;=9</formula>
    </cfRule>
  </conditionalFormatting>
  <conditionalFormatting sqref="H98:K98 D100:F100">
    <cfRule type="expression" dxfId="2" priority="211" stopIfTrue="1">
      <formula>$D$4&gt;=9</formula>
    </cfRule>
  </conditionalFormatting>
  <conditionalFormatting sqref="A103:A106">
    <cfRule type="expression" dxfId="1" priority="213" stopIfTrue="1">
      <formula>$D$4&gt;=10</formula>
    </cfRule>
  </conditionalFormatting>
  <conditionalFormatting sqref="H104:K104 D106:F106">
    <cfRule type="expression" dxfId="0" priority="214" stopIfTrue="1">
      <formula>$D$4&gt;=10</formula>
    </cfRule>
  </conditionalFormatting>
  <dataValidations count="3">
    <dataValidation type="list" allowBlank="1" showInputMessage="1" showErrorMessage="1" sqref="B13:F13">
      <formula1>"Motor Vehicle,Other transportations,Fires and explosions,Drowning,Caught in or between,Struck by equipment,Fall,Toxic gas or liquid,Electrocution,Confined spaces,Assault or violent act,Pressure releases,Others"</formula1>
    </dataValidation>
    <dataValidation type="list" allowBlank="1" showInputMessage="1" showErrorMessage="1" sqref="H104:K104 H57:K57 H63:K63 H68:K68 H74:K74 H80:K80 H86:K86 H92:K92 H98:K98 H8">
      <formula1>"E&amp;P (onshore), E&amp;P (offshore), Transport-pipelines for liquids,Transport-pipelines for gases,Transport-pipelines not separated,Transport-maritime,Distribution,Others"</formula1>
    </dataValidation>
    <dataValidation type="list" allowBlank="1" showInputMessage="1" showErrorMessage="1" sqref="D10:F10 D59:F59 D65:F65 D70:F70 D76:F76 D82:F82 D88:F88 D94:F94 D100:F100 D106:F106">
      <formula1>"Transport - water,Transport - land,Transport - air,Seismic operations,Production Operations,Administrative,Maintenance, inspection,Heavy equipment operation,Drilling,Diving,Construction,Others"</formula1>
    </dataValidation>
  </dataValidations>
  <pageMargins left="0.28999999999999998" right="0.14000000000000001" top="0.27" bottom="0.51" header="0" footer="0"/>
  <pageSetup paperSize="9" scale="81" orientation="portrait" horizontalDpi="360" verticalDpi="360" r:id="rId1"/>
  <headerFooter alignWithMargins="0"/>
  <ignoredErrors>
    <ignoredError sqref="H10 H13 H106 H100 H94 H88 H82 H76 H70 H65 H59"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C19"/>
  <sheetViews>
    <sheetView showGridLines="0" zoomScale="75" zoomScaleNormal="75" zoomScaleSheetLayoutView="75" workbookViewId="0">
      <selection sqref="A1:B1"/>
    </sheetView>
  </sheetViews>
  <sheetFormatPr baseColWidth="10" defaultRowHeight="15" x14ac:dyDescent="0.25"/>
  <cols>
    <col min="1" max="1" width="31.85546875" style="144" customWidth="1"/>
    <col min="2" max="2" width="94.140625" style="144" bestFit="1" customWidth="1"/>
    <col min="3" max="3" width="11.85546875" style="144" bestFit="1" customWidth="1"/>
    <col min="4" max="4" width="94.28515625" style="144" bestFit="1" customWidth="1"/>
    <col min="5" max="16384" width="11.42578125" style="144"/>
  </cols>
  <sheetData>
    <row r="1" spans="1:3" x14ac:dyDescent="0.25">
      <c r="A1" s="399" t="s">
        <v>66</v>
      </c>
      <c r="B1" s="399"/>
    </row>
    <row r="2" spans="1:3" x14ac:dyDescent="0.25">
      <c r="A2" s="194" t="s">
        <v>67</v>
      </c>
      <c r="B2" s="186"/>
    </row>
    <row r="3" spans="1:3" ht="45" customHeight="1" x14ac:dyDescent="0.25">
      <c r="A3" s="395" t="s">
        <v>68</v>
      </c>
      <c r="B3" s="395"/>
      <c r="C3" s="185"/>
    </row>
    <row r="4" spans="1:3" x14ac:dyDescent="0.25">
      <c r="A4" s="194" t="s">
        <v>69</v>
      </c>
      <c r="B4" s="186"/>
      <c r="C4" s="185"/>
    </row>
    <row r="5" spans="1:3" ht="89.25" customHeight="1" x14ac:dyDescent="0.25">
      <c r="A5" s="395" t="s">
        <v>82</v>
      </c>
      <c r="B5" s="395"/>
      <c r="C5" s="185"/>
    </row>
    <row r="6" spans="1:3" s="185" customFormat="1" x14ac:dyDescent="0.25">
      <c r="A6" s="194" t="s">
        <v>70</v>
      </c>
      <c r="B6" s="195"/>
    </row>
    <row r="7" spans="1:3" ht="30" customHeight="1" x14ac:dyDescent="0.25">
      <c r="A7" s="395" t="s">
        <v>71</v>
      </c>
      <c r="B7" s="395"/>
      <c r="C7" s="185"/>
    </row>
    <row r="8" spans="1:3" x14ac:dyDescent="0.25">
      <c r="A8" s="194" t="s">
        <v>72</v>
      </c>
      <c r="B8" s="186"/>
      <c r="C8" s="185"/>
    </row>
    <row r="9" spans="1:3" x14ac:dyDescent="0.25">
      <c r="A9" s="398" t="s">
        <v>73</v>
      </c>
      <c r="B9" s="398"/>
      <c r="C9" s="185"/>
    </row>
    <row r="10" spans="1:3" x14ac:dyDescent="0.25">
      <c r="A10" s="194" t="s">
        <v>74</v>
      </c>
      <c r="B10" s="186"/>
      <c r="C10" s="185"/>
    </row>
    <row r="11" spans="1:3" ht="30" customHeight="1" x14ac:dyDescent="0.25">
      <c r="A11" s="396" t="s">
        <v>75</v>
      </c>
      <c r="B11" s="396"/>
      <c r="C11" s="185"/>
    </row>
    <row r="12" spans="1:3" x14ac:dyDescent="0.25">
      <c r="A12" s="194" t="s">
        <v>26</v>
      </c>
      <c r="B12" s="186"/>
      <c r="C12" s="185"/>
    </row>
    <row r="13" spans="1:3" ht="30" customHeight="1" x14ac:dyDescent="0.25">
      <c r="A13" s="395" t="s">
        <v>76</v>
      </c>
      <c r="B13" s="395"/>
      <c r="C13" s="185"/>
    </row>
    <row r="14" spans="1:3" x14ac:dyDescent="0.25">
      <c r="A14" s="194" t="s">
        <v>77</v>
      </c>
      <c r="B14" s="186"/>
      <c r="C14" s="185"/>
    </row>
    <row r="15" spans="1:3" ht="30" customHeight="1" x14ac:dyDescent="0.25">
      <c r="A15" s="395" t="s">
        <v>83</v>
      </c>
      <c r="B15" s="395"/>
      <c r="C15" s="185"/>
    </row>
    <row r="16" spans="1:3" ht="15" customHeight="1" x14ac:dyDescent="0.25">
      <c r="A16" s="397" t="s">
        <v>80</v>
      </c>
      <c r="B16" s="397"/>
      <c r="C16" s="185"/>
    </row>
    <row r="17" spans="1:3" ht="45" customHeight="1" x14ac:dyDescent="0.25">
      <c r="A17" s="395" t="s">
        <v>78</v>
      </c>
      <c r="B17" s="395"/>
      <c r="C17" s="185"/>
    </row>
    <row r="18" spans="1:3" x14ac:dyDescent="0.25">
      <c r="A18" s="194" t="s">
        <v>79</v>
      </c>
      <c r="B18" s="186"/>
      <c r="C18" s="185"/>
    </row>
    <row r="19" spans="1:3" ht="30" customHeight="1" x14ac:dyDescent="0.25">
      <c r="A19" s="395" t="s">
        <v>81</v>
      </c>
      <c r="B19" s="395"/>
      <c r="C19" s="185"/>
    </row>
  </sheetData>
  <mergeCells count="11">
    <mergeCell ref="A1:B1"/>
    <mergeCell ref="A3:B3"/>
    <mergeCell ref="A5:B5"/>
    <mergeCell ref="A19:B19"/>
    <mergeCell ref="A13:B13"/>
    <mergeCell ref="A15:B15"/>
    <mergeCell ref="A7:B7"/>
    <mergeCell ref="A11:B11"/>
    <mergeCell ref="A16:B16"/>
    <mergeCell ref="A17:B17"/>
    <mergeCell ref="A9:B9"/>
  </mergeCells>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289"/>
  <sheetViews>
    <sheetView showGridLines="0" tabSelected="1" zoomScaleNormal="100" workbookViewId="0">
      <pane ySplit="1" topLeftCell="A2" activePane="bottomLeft" state="frozen"/>
      <selection activeCell="B25" sqref="B25:N25"/>
      <selection pane="bottomLeft" sqref="A1:S1"/>
    </sheetView>
  </sheetViews>
  <sheetFormatPr baseColWidth="10" defaultRowHeight="12.75" x14ac:dyDescent="0.2"/>
  <cols>
    <col min="1" max="1" width="23.5703125" style="83" customWidth="1"/>
    <col min="2" max="2" width="11.42578125" style="84" customWidth="1"/>
    <col min="3" max="3" width="11.42578125" style="83" customWidth="1"/>
    <col min="4" max="4" width="8.85546875" style="83" customWidth="1"/>
    <col min="5" max="5" width="11" style="83" customWidth="1"/>
    <col min="6" max="6" width="8.85546875" style="83" customWidth="1"/>
    <col min="7" max="7" width="11.5703125" style="83" customWidth="1"/>
    <col min="8" max="9" width="8.85546875" style="83" customWidth="1"/>
    <col min="10" max="10" width="9.85546875" style="83" customWidth="1"/>
    <col min="11" max="11" width="9.42578125" style="83" customWidth="1"/>
    <col min="12" max="12" width="10.7109375" style="83" customWidth="1"/>
    <col min="13" max="13" width="12" style="83" customWidth="1"/>
    <col min="14" max="17" width="10.7109375" style="83" customWidth="1"/>
    <col min="18" max="18" width="13.85546875" style="83" customWidth="1"/>
    <col min="19" max="19" width="14.5703125" style="83" customWidth="1"/>
    <col min="20" max="20" width="12.28515625" style="2" customWidth="1"/>
    <col min="21" max="16384" width="11.42578125" style="2"/>
  </cols>
  <sheetData>
    <row r="1" spans="1:32" s="1" customFormat="1" ht="45" customHeight="1" thickBot="1" x14ac:dyDescent="0.25">
      <c r="A1" s="323" t="s">
        <v>164</v>
      </c>
      <c r="B1" s="324"/>
      <c r="C1" s="324"/>
      <c r="D1" s="324"/>
      <c r="E1" s="324"/>
      <c r="F1" s="324"/>
      <c r="G1" s="324"/>
      <c r="H1" s="324"/>
      <c r="I1" s="324"/>
      <c r="J1" s="324"/>
      <c r="K1" s="324"/>
      <c r="L1" s="324"/>
      <c r="M1" s="324"/>
      <c r="N1" s="324"/>
      <c r="O1" s="324"/>
      <c r="P1" s="324"/>
      <c r="Q1" s="324"/>
      <c r="R1" s="324"/>
      <c r="S1" s="324"/>
    </row>
    <row r="2" spans="1:32" s="3" customFormat="1" ht="13.5" customHeight="1" thickTop="1" thickBot="1" x14ac:dyDescent="0.3">
      <c r="A2" s="10">
        <v>1</v>
      </c>
      <c r="B2" s="11">
        <v>2</v>
      </c>
      <c r="C2" s="12">
        <v>3</v>
      </c>
      <c r="D2" s="320">
        <v>4</v>
      </c>
      <c r="E2" s="321"/>
      <c r="F2" s="321"/>
      <c r="G2" s="321"/>
      <c r="H2" s="320">
        <v>5</v>
      </c>
      <c r="I2" s="321"/>
      <c r="J2" s="321"/>
      <c r="K2" s="321"/>
      <c r="L2" s="321"/>
      <c r="M2" s="322"/>
      <c r="N2" s="320">
        <v>6</v>
      </c>
      <c r="O2" s="321"/>
      <c r="P2" s="321"/>
      <c r="Q2" s="321"/>
      <c r="R2" s="321"/>
      <c r="S2" s="322"/>
    </row>
    <row r="3" spans="1:32" s="5" customFormat="1" ht="13.5" customHeight="1" x14ac:dyDescent="0.25">
      <c r="A3" s="13"/>
      <c r="B3" s="14"/>
      <c r="C3" s="15"/>
      <c r="D3" s="294" t="s">
        <v>99</v>
      </c>
      <c r="E3" s="295"/>
      <c r="F3" s="295"/>
      <c r="G3" s="296"/>
      <c r="H3" s="304" t="s">
        <v>105</v>
      </c>
      <c r="I3" s="305"/>
      <c r="J3" s="305"/>
      <c r="K3" s="305"/>
      <c r="L3" s="305"/>
      <c r="M3" s="306"/>
      <c r="N3" s="304" t="s">
        <v>109</v>
      </c>
      <c r="O3" s="305"/>
      <c r="P3" s="305"/>
      <c r="Q3" s="305"/>
      <c r="R3" s="305"/>
      <c r="S3" s="306"/>
    </row>
    <row r="4" spans="1:32" s="5" customFormat="1" ht="13.5" customHeight="1" thickBot="1" x14ac:dyDescent="0.3">
      <c r="A4" s="13"/>
      <c r="B4" s="16"/>
      <c r="C4" s="15"/>
      <c r="D4" s="17" t="s">
        <v>0</v>
      </c>
      <c r="E4" s="18" t="s">
        <v>1</v>
      </c>
      <c r="F4" s="18" t="s">
        <v>2</v>
      </c>
      <c r="G4" s="19" t="s">
        <v>3</v>
      </c>
      <c r="H4" s="20" t="s">
        <v>4</v>
      </c>
      <c r="I4" s="21" t="s">
        <v>5</v>
      </c>
      <c r="J4" s="21" t="s">
        <v>6</v>
      </c>
      <c r="K4" s="18" t="s">
        <v>7</v>
      </c>
      <c r="L4" s="18" t="s">
        <v>8</v>
      </c>
      <c r="M4" s="22" t="s">
        <v>9</v>
      </c>
      <c r="N4" s="23" t="s">
        <v>13</v>
      </c>
      <c r="O4" s="24" t="s">
        <v>10</v>
      </c>
      <c r="P4" s="24" t="s">
        <v>19</v>
      </c>
      <c r="Q4" s="24" t="s">
        <v>20</v>
      </c>
      <c r="R4" s="24" t="s">
        <v>24</v>
      </c>
      <c r="S4" s="25" t="s">
        <v>25</v>
      </c>
    </row>
    <row r="5" spans="1:32" s="5" customFormat="1" ht="13.5" customHeight="1" thickBot="1" x14ac:dyDescent="0.3">
      <c r="A5" s="13"/>
      <c r="B5" s="16"/>
      <c r="C5" s="15"/>
      <c r="D5" s="26"/>
      <c r="E5" s="16"/>
      <c r="F5" s="16"/>
      <c r="G5" s="27"/>
      <c r="H5" s="302" t="s">
        <v>110</v>
      </c>
      <c r="I5" s="303"/>
      <c r="J5" s="303"/>
      <c r="K5" s="28"/>
      <c r="L5" s="26"/>
      <c r="M5" s="317" t="s">
        <v>103</v>
      </c>
      <c r="N5" s="30"/>
      <c r="O5" s="21"/>
      <c r="P5" s="16"/>
      <c r="Q5" s="21"/>
      <c r="R5" s="21"/>
      <c r="S5" s="307" t="s">
        <v>108</v>
      </c>
    </row>
    <row r="6" spans="1:32" s="5" customFormat="1" ht="13.5" customHeight="1" x14ac:dyDescent="0.25">
      <c r="A6" s="13"/>
      <c r="B6" s="16"/>
      <c r="C6" s="15"/>
      <c r="D6" s="31"/>
      <c r="E6" s="32"/>
      <c r="F6" s="32"/>
      <c r="G6" s="33"/>
      <c r="H6" s="50"/>
      <c r="I6" s="231"/>
      <c r="J6" s="16"/>
      <c r="K6" s="313" t="s">
        <v>101</v>
      </c>
      <c r="L6" s="315" t="s">
        <v>102</v>
      </c>
      <c r="M6" s="318"/>
      <c r="N6" s="31"/>
      <c r="O6" s="16"/>
      <c r="P6" s="313" t="s">
        <v>106</v>
      </c>
      <c r="Q6" s="16"/>
      <c r="R6" s="313" t="s">
        <v>107</v>
      </c>
      <c r="S6" s="308"/>
    </row>
    <row r="7" spans="1:32" s="6" customFormat="1" ht="13.5" customHeight="1" x14ac:dyDescent="0.2">
      <c r="A7" s="35"/>
      <c r="B7" s="297" t="s">
        <v>92</v>
      </c>
      <c r="C7" s="300" t="s">
        <v>93</v>
      </c>
      <c r="D7" s="36"/>
      <c r="E7" s="224"/>
      <c r="F7" s="224"/>
      <c r="G7" s="37"/>
      <c r="H7" s="35"/>
      <c r="I7" s="16"/>
      <c r="J7" s="224"/>
      <c r="K7" s="313"/>
      <c r="L7" s="315"/>
      <c r="M7" s="318"/>
      <c r="N7" s="36"/>
      <c r="O7" s="224"/>
      <c r="P7" s="313"/>
      <c r="Q7" s="224"/>
      <c r="R7" s="313"/>
      <c r="S7" s="308"/>
    </row>
    <row r="8" spans="1:32" s="6" customFormat="1" ht="13.5" customHeight="1" x14ac:dyDescent="0.2">
      <c r="A8" s="35"/>
      <c r="B8" s="298"/>
      <c r="C8" s="300"/>
      <c r="D8" s="36"/>
      <c r="E8" s="224"/>
      <c r="F8" s="224"/>
      <c r="G8" s="37"/>
      <c r="H8" s="310" t="s">
        <v>97</v>
      </c>
      <c r="I8" s="297" t="s">
        <v>98</v>
      </c>
      <c r="J8" s="297" t="s">
        <v>100</v>
      </c>
      <c r="K8" s="313"/>
      <c r="L8" s="315"/>
      <c r="M8" s="318"/>
      <c r="N8" s="36"/>
      <c r="O8" s="224"/>
      <c r="P8" s="313"/>
      <c r="Q8" s="224"/>
      <c r="R8" s="313"/>
      <c r="S8" s="308"/>
    </row>
    <row r="9" spans="1:32" s="5" customFormat="1" ht="13.5" customHeight="1" thickBot="1" x14ac:dyDescent="0.3">
      <c r="A9" s="38" t="s">
        <v>91</v>
      </c>
      <c r="B9" s="299"/>
      <c r="C9" s="301"/>
      <c r="D9" s="39" t="s">
        <v>96</v>
      </c>
      <c r="E9" s="40" t="s">
        <v>94</v>
      </c>
      <c r="F9" s="40" t="s">
        <v>95</v>
      </c>
      <c r="G9" s="41" t="s">
        <v>11</v>
      </c>
      <c r="H9" s="311"/>
      <c r="I9" s="312"/>
      <c r="J9" s="312"/>
      <c r="K9" s="314"/>
      <c r="L9" s="316"/>
      <c r="M9" s="319"/>
      <c r="N9" s="39" t="s">
        <v>11</v>
      </c>
      <c r="O9" s="40" t="s">
        <v>104</v>
      </c>
      <c r="P9" s="314"/>
      <c r="Q9" s="40" t="s">
        <v>95</v>
      </c>
      <c r="R9" s="314"/>
      <c r="S9" s="309"/>
    </row>
    <row r="10" spans="1:32" s="5" customFormat="1" ht="13.5" customHeight="1" thickTop="1" x14ac:dyDescent="0.25">
      <c r="A10" s="172" t="s">
        <v>12</v>
      </c>
      <c r="B10" s="176"/>
      <c r="C10" s="177"/>
      <c r="D10" s="18"/>
      <c r="E10" s="18"/>
      <c r="F10" s="18"/>
      <c r="G10" s="42" t="str">
        <f t="shared" ref="G10:G17" si="0">IF(A34=FALSE,"NR",IF(AND(D10="nda",E10="nda",F10="nda"),"nda",SUM(D10:F10)))</f>
        <v>NR</v>
      </c>
      <c r="H10" s="17"/>
      <c r="I10" s="43"/>
      <c r="J10" s="44"/>
      <c r="K10" s="45"/>
      <c r="L10" s="90"/>
      <c r="M10" s="22"/>
      <c r="N10" s="46" t="str">
        <f t="shared" ref="N10:N17" si="1">IF(OR(A34=FALSE,C10=0),"NR",IF(OR(C10="nda",G10="nda"),"nda",G10*1000/C10))</f>
        <v>NR</v>
      </c>
      <c r="O10" s="47" t="str">
        <f t="shared" ref="O10:O17" si="2">IF(OR(A34=FALSE,C10=0),"NR",IF(OR(K10="nda",C10="nda"),"nda",K10*1000/C10))</f>
        <v>NR</v>
      </c>
      <c r="P10" s="48" t="str">
        <f t="shared" ref="P10:P17" si="3">IF(OR(A34=FALSE,C10=0),"NR",IF(OR(C10="nda",I10="nda"),"nda",I10*1000/C10))</f>
        <v>NR</v>
      </c>
      <c r="Q10" s="48" t="str">
        <f t="shared" ref="Q10:Q17" si="4">IF(OR(A34=FALSE,C10=0),"NR",IF(OR(C10="nda",F10="nda"),"nda",F10*1000/C10))</f>
        <v>NR</v>
      </c>
      <c r="R10" s="48" t="str">
        <f t="shared" ref="R10:R17" si="5">IF(OR(A34=FALSE,C10=0),"NR",IF(OR(L10="nda",F10="nda",C10="nda"),"nda",(L10+F10)*1000/C10))</f>
        <v>NR</v>
      </c>
      <c r="S10" s="49" t="str">
        <f t="shared" ref="S10:S17" si="6">IF(OR(A34=FALSE,C10=0),"NR",IF(OR(M10="nda",C10="nda"),"nda",M10*1000/C10))</f>
        <v>NR</v>
      </c>
      <c r="T10" s="9"/>
      <c r="U10" s="7"/>
      <c r="V10" s="7"/>
      <c r="W10" s="7"/>
      <c r="X10" s="7"/>
      <c r="Y10" s="7"/>
    </row>
    <row r="11" spans="1:32" s="5" customFormat="1" ht="13.5" customHeight="1" x14ac:dyDescent="0.25">
      <c r="A11" s="173" t="s">
        <v>84</v>
      </c>
      <c r="B11" s="178"/>
      <c r="C11" s="177"/>
      <c r="D11" s="50"/>
      <c r="E11" s="16"/>
      <c r="F11" s="16"/>
      <c r="G11" s="42" t="str">
        <f t="shared" si="0"/>
        <v>NR</v>
      </c>
      <c r="H11" s="50"/>
      <c r="I11" s="16"/>
      <c r="J11" s="51"/>
      <c r="K11" s="34"/>
      <c r="L11" s="26"/>
      <c r="M11" s="52"/>
      <c r="N11" s="53" t="str">
        <f t="shared" si="1"/>
        <v>NR</v>
      </c>
      <c r="O11" s="54" t="str">
        <f t="shared" si="2"/>
        <v>NR</v>
      </c>
      <c r="P11" s="55" t="str">
        <f t="shared" si="3"/>
        <v>NR</v>
      </c>
      <c r="Q11" s="55" t="str">
        <f t="shared" si="4"/>
        <v>NR</v>
      </c>
      <c r="R11" s="55" t="str">
        <f t="shared" si="5"/>
        <v>NR</v>
      </c>
      <c r="S11" s="56" t="str">
        <f t="shared" si="6"/>
        <v>NR</v>
      </c>
      <c r="T11" s="9"/>
    </row>
    <row r="12" spans="1:32" s="5" customFormat="1" ht="13.5" customHeight="1" x14ac:dyDescent="0.25">
      <c r="A12" s="172" t="s">
        <v>85</v>
      </c>
      <c r="B12" s="176"/>
      <c r="C12" s="177"/>
      <c r="D12" s="17"/>
      <c r="E12" s="18"/>
      <c r="F12" s="18"/>
      <c r="G12" s="42" t="str">
        <f t="shared" si="0"/>
        <v>NR</v>
      </c>
      <c r="H12" s="17"/>
      <c r="I12" s="18"/>
      <c r="J12" s="44"/>
      <c r="K12" s="45"/>
      <c r="L12" s="90"/>
      <c r="M12" s="22"/>
      <c r="N12" s="53" t="str">
        <f t="shared" si="1"/>
        <v>NR</v>
      </c>
      <c r="O12" s="54" t="str">
        <f t="shared" si="2"/>
        <v>NR</v>
      </c>
      <c r="P12" s="55" t="str">
        <f t="shared" si="3"/>
        <v>NR</v>
      </c>
      <c r="Q12" s="55" t="str">
        <f t="shared" si="4"/>
        <v>NR</v>
      </c>
      <c r="R12" s="55" t="str">
        <f t="shared" si="5"/>
        <v>NR</v>
      </c>
      <c r="S12" s="56" t="str">
        <f t="shared" si="6"/>
        <v>NR</v>
      </c>
      <c r="T12" s="9"/>
    </row>
    <row r="13" spans="1:32" s="5" customFormat="1" ht="13.5" customHeight="1" x14ac:dyDescent="0.25">
      <c r="A13" s="172" t="s">
        <v>86</v>
      </c>
      <c r="B13" s="176"/>
      <c r="C13" s="177"/>
      <c r="D13" s="17"/>
      <c r="E13" s="18"/>
      <c r="F13" s="18"/>
      <c r="G13" s="42" t="str">
        <f t="shared" si="0"/>
        <v>NR</v>
      </c>
      <c r="H13" s="17"/>
      <c r="I13" s="18"/>
      <c r="J13" s="44"/>
      <c r="K13" s="45"/>
      <c r="L13" s="90"/>
      <c r="M13" s="22"/>
      <c r="N13" s="53" t="str">
        <f t="shared" si="1"/>
        <v>NR</v>
      </c>
      <c r="O13" s="54" t="str">
        <f t="shared" si="2"/>
        <v>NR</v>
      </c>
      <c r="P13" s="55" t="str">
        <f t="shared" si="3"/>
        <v>NR</v>
      </c>
      <c r="Q13" s="55" t="str">
        <f t="shared" si="4"/>
        <v>NR</v>
      </c>
      <c r="R13" s="55" t="str">
        <f t="shared" si="5"/>
        <v>NR</v>
      </c>
      <c r="S13" s="56" t="str">
        <f t="shared" si="6"/>
        <v>NR</v>
      </c>
      <c r="T13" s="9"/>
    </row>
    <row r="14" spans="1:32" s="5" customFormat="1" ht="13.5" customHeight="1" x14ac:dyDescent="0.25">
      <c r="A14" s="174" t="s">
        <v>87</v>
      </c>
      <c r="B14" s="57"/>
      <c r="C14" s="58"/>
      <c r="D14" s="59"/>
      <c r="E14" s="57"/>
      <c r="F14" s="57"/>
      <c r="G14" s="58" t="str">
        <f t="shared" si="0"/>
        <v>NR</v>
      </c>
      <c r="H14" s="59"/>
      <c r="I14" s="57"/>
      <c r="J14" s="60"/>
      <c r="K14" s="61"/>
      <c r="L14" s="91"/>
      <c r="M14" s="62"/>
      <c r="N14" s="63" t="str">
        <f t="shared" si="1"/>
        <v>NR</v>
      </c>
      <c r="O14" s="64" t="str">
        <f t="shared" si="2"/>
        <v>NR</v>
      </c>
      <c r="P14" s="65" t="str">
        <f t="shared" si="3"/>
        <v>NR</v>
      </c>
      <c r="Q14" s="65" t="str">
        <f t="shared" si="4"/>
        <v>NR</v>
      </c>
      <c r="R14" s="65" t="str">
        <f t="shared" si="5"/>
        <v>NR</v>
      </c>
      <c r="S14" s="66" t="str">
        <f t="shared" si="6"/>
        <v>NR</v>
      </c>
      <c r="T14" s="9"/>
    </row>
    <row r="15" spans="1:32" s="5" customFormat="1" ht="13.5" customHeight="1" x14ac:dyDescent="0.25">
      <c r="A15" s="172" t="s">
        <v>88</v>
      </c>
      <c r="B15" s="176"/>
      <c r="C15" s="177"/>
      <c r="D15" s="17"/>
      <c r="E15" s="18"/>
      <c r="F15" s="18"/>
      <c r="G15" s="42" t="str">
        <f t="shared" si="0"/>
        <v>NR</v>
      </c>
      <c r="H15" s="17"/>
      <c r="I15" s="18"/>
      <c r="J15" s="44"/>
      <c r="K15" s="45"/>
      <c r="L15" s="90"/>
      <c r="M15" s="22"/>
      <c r="N15" s="53" t="str">
        <f t="shared" si="1"/>
        <v>NR</v>
      </c>
      <c r="O15" s="54" t="str">
        <f t="shared" si="2"/>
        <v>NR</v>
      </c>
      <c r="P15" s="55" t="str">
        <f t="shared" si="3"/>
        <v>NR</v>
      </c>
      <c r="Q15" s="55" t="str">
        <f t="shared" si="4"/>
        <v>NR</v>
      </c>
      <c r="R15" s="55" t="str">
        <f t="shared" si="5"/>
        <v>NR</v>
      </c>
      <c r="S15" s="56" t="str">
        <f t="shared" si="6"/>
        <v>NR</v>
      </c>
      <c r="T15" s="9"/>
    </row>
    <row r="16" spans="1:32" s="5" customFormat="1" ht="13.5" customHeight="1" x14ac:dyDescent="0.25">
      <c r="A16" s="172" t="s">
        <v>89</v>
      </c>
      <c r="B16" s="176"/>
      <c r="C16" s="177"/>
      <c r="D16" s="17"/>
      <c r="E16" s="18"/>
      <c r="F16" s="18"/>
      <c r="G16" s="42" t="str">
        <f t="shared" si="0"/>
        <v>NR</v>
      </c>
      <c r="H16" s="17"/>
      <c r="I16" s="18"/>
      <c r="J16" s="44"/>
      <c r="K16" s="45"/>
      <c r="L16" s="90"/>
      <c r="M16" s="22"/>
      <c r="N16" s="53" t="str">
        <f t="shared" si="1"/>
        <v>NR</v>
      </c>
      <c r="O16" s="54" t="str">
        <f t="shared" si="2"/>
        <v>NR</v>
      </c>
      <c r="P16" s="55" t="str">
        <f t="shared" si="3"/>
        <v>NR</v>
      </c>
      <c r="Q16" s="55" t="str">
        <f t="shared" si="4"/>
        <v>NR</v>
      </c>
      <c r="R16" s="55" t="str">
        <f t="shared" si="5"/>
        <v>NR</v>
      </c>
      <c r="S16" s="56" t="str">
        <f t="shared" si="6"/>
        <v>NR</v>
      </c>
      <c r="T16" s="9"/>
      <c r="U16" s="7"/>
      <c r="V16" s="7"/>
      <c r="W16" s="7"/>
      <c r="X16" s="7"/>
      <c r="Y16" s="7"/>
      <c r="Z16" s="7"/>
      <c r="AA16" s="7"/>
      <c r="AB16" s="7"/>
      <c r="AC16" s="7"/>
      <c r="AD16" s="7"/>
      <c r="AE16" s="7"/>
      <c r="AF16" s="7"/>
    </row>
    <row r="17" spans="1:32" s="5" customFormat="1" ht="13.5" customHeight="1" thickBot="1" x14ac:dyDescent="0.3">
      <c r="A17" s="175" t="s">
        <v>90</v>
      </c>
      <c r="B17" s="179"/>
      <c r="C17" s="180"/>
      <c r="D17" s="20"/>
      <c r="E17" s="21"/>
      <c r="F17" s="21"/>
      <c r="G17" s="67" t="str">
        <f t="shared" si="0"/>
        <v>NR</v>
      </c>
      <c r="H17" s="20"/>
      <c r="I17" s="21"/>
      <c r="J17" s="68"/>
      <c r="K17" s="28"/>
      <c r="L17" s="30"/>
      <c r="M17" s="29"/>
      <c r="N17" s="69" t="str">
        <f t="shared" si="1"/>
        <v>NR</v>
      </c>
      <c r="O17" s="70" t="str">
        <f t="shared" si="2"/>
        <v>NR</v>
      </c>
      <c r="P17" s="71" t="str">
        <f t="shared" si="3"/>
        <v>NR</v>
      </c>
      <c r="Q17" s="71" t="str">
        <f t="shared" si="4"/>
        <v>NR</v>
      </c>
      <c r="R17" s="71" t="str">
        <f t="shared" si="5"/>
        <v>NR</v>
      </c>
      <c r="S17" s="72" t="str">
        <f t="shared" si="6"/>
        <v>NR</v>
      </c>
      <c r="T17" s="9"/>
      <c r="U17" s="7"/>
      <c r="V17" s="7"/>
      <c r="W17" s="7"/>
      <c r="X17" s="7"/>
      <c r="Y17" s="7"/>
      <c r="Z17" s="7"/>
      <c r="AA17" s="7"/>
      <c r="AB17" s="7"/>
      <c r="AC17" s="7"/>
      <c r="AD17" s="7"/>
      <c r="AE17" s="7"/>
      <c r="AF17" s="7"/>
    </row>
    <row r="18" spans="1:32" s="8" customFormat="1" ht="13.5" customHeight="1" thickBot="1" x14ac:dyDescent="0.3">
      <c r="A18" s="73" t="s">
        <v>11</v>
      </c>
      <c r="B18" s="74">
        <f>SUM(B10:B17)</f>
        <v>0</v>
      </c>
      <c r="C18" s="75">
        <f>SUM(C10:C17)</f>
        <v>0</v>
      </c>
      <c r="D18" s="73">
        <f>IF(COUNTIF(D10:D17,"ndd")&gt;0,"ndd",SUM(D10:D17))</f>
        <v>0</v>
      </c>
      <c r="E18" s="74">
        <f>IF(COUNTIF(E10:E17,"ndd")&gt;0,"ndd",SUM(E10:E17))</f>
        <v>0</v>
      </c>
      <c r="F18" s="74">
        <f>IF(COUNTIF(F10:F17,"ndd")&gt;0,"ndd",SUM(F10:F17))</f>
        <v>0</v>
      </c>
      <c r="G18" s="75">
        <f t="shared" ref="G18:M18" si="7">IF(COUNTIF(G10:G17,"nda")&gt;0,"nda",SUM(G10:G17))</f>
        <v>0</v>
      </c>
      <c r="H18" s="73">
        <f t="shared" si="7"/>
        <v>0</v>
      </c>
      <c r="I18" s="74">
        <f t="shared" si="7"/>
        <v>0</v>
      </c>
      <c r="J18" s="76">
        <f t="shared" si="7"/>
        <v>0</v>
      </c>
      <c r="K18" s="77">
        <f t="shared" si="7"/>
        <v>0</v>
      </c>
      <c r="L18" s="92">
        <f t="shared" si="7"/>
        <v>0</v>
      </c>
      <c r="M18" s="78">
        <f t="shared" si="7"/>
        <v>0</v>
      </c>
      <c r="N18" s="79" t="str">
        <f>IF(C18=0,"NR",IF(OR(C18="nda",G18="nda"),"nda",G18*1000/C18))</f>
        <v>NR</v>
      </c>
      <c r="O18" s="80" t="str">
        <f>IF(C18=0,"NR",IF(OR(K18="nda",C18="nda"),"nda",K18*1000/C18))</f>
        <v>NR</v>
      </c>
      <c r="P18" s="80" t="str">
        <f>IF(C18=0,"NR",IF(OR(I18="nda",C18="nda"),"nda",I18*1000/C18))</f>
        <v>NR</v>
      </c>
      <c r="Q18" s="81" t="str">
        <f>IF(C18=0,"NR",IF(OR(C18="nda",F18="nda"),"nda",F18*1000/C18))</f>
        <v>NR</v>
      </c>
      <c r="R18" s="81" t="str">
        <f>IF(C18=0,"NR",IF(OR(L18="nda",F18="nda",C18="nda"),"nda",(L18+F18)*1000/C18))</f>
        <v>NR</v>
      </c>
      <c r="S18" s="82" t="str">
        <f>IF(C18=0,"NR",IF(OR(M18="nda",C18="nda"),"nda",M18*1000/C18))</f>
        <v>NR</v>
      </c>
      <c r="T18" s="9"/>
      <c r="U18" s="7"/>
      <c r="V18" s="7"/>
      <c r="W18" s="7"/>
      <c r="X18" s="7"/>
      <c r="Y18" s="7"/>
      <c r="Z18" s="7"/>
      <c r="AA18" s="7"/>
      <c r="AB18" s="7"/>
      <c r="AC18" s="7"/>
      <c r="AD18" s="7"/>
      <c r="AE18" s="7"/>
      <c r="AF18" s="7"/>
    </row>
    <row r="19" spans="1:32" ht="12.75" customHeight="1" thickTop="1" x14ac:dyDescent="0.2">
      <c r="H19" s="85"/>
      <c r="I19" s="293"/>
      <c r="J19" s="293"/>
      <c r="K19" s="293"/>
      <c r="L19" s="293"/>
      <c r="M19" s="293"/>
      <c r="N19" s="293"/>
      <c r="O19" s="293"/>
      <c r="P19" s="293"/>
      <c r="Q19" s="293"/>
      <c r="R19" s="86"/>
      <c r="S19" s="86"/>
    </row>
    <row r="20" spans="1:32" s="4" customFormat="1" x14ac:dyDescent="0.2">
      <c r="A20" s="87" t="s">
        <v>111</v>
      </c>
      <c r="B20" s="88"/>
      <c r="C20" s="89"/>
      <c r="D20" s="89"/>
      <c r="E20" s="89"/>
      <c r="F20" s="89"/>
      <c r="G20" s="89"/>
      <c r="H20" s="89"/>
      <c r="I20" s="89"/>
      <c r="J20" s="89"/>
      <c r="K20" s="89"/>
      <c r="L20" s="89"/>
      <c r="M20" s="89"/>
      <c r="N20" s="89"/>
      <c r="O20" s="89"/>
      <c r="P20" s="89"/>
      <c r="Q20" s="89"/>
      <c r="R20" s="89"/>
      <c r="S20" s="89"/>
    </row>
    <row r="21" spans="1:32" s="4" customFormat="1" x14ac:dyDescent="0.2">
      <c r="A21" s="87"/>
      <c r="B21" s="88"/>
      <c r="C21" s="89"/>
      <c r="D21" s="89"/>
      <c r="E21" s="89"/>
      <c r="F21" s="89"/>
      <c r="G21" s="89"/>
      <c r="H21" s="89"/>
      <c r="I21" s="89"/>
      <c r="J21" s="89"/>
      <c r="K21" s="89"/>
      <c r="L21" s="89"/>
      <c r="M21" s="89"/>
      <c r="N21" s="89"/>
      <c r="O21" s="89"/>
      <c r="P21" s="89"/>
      <c r="Q21" s="89"/>
      <c r="R21" s="89"/>
      <c r="S21" s="89"/>
    </row>
    <row r="22" spans="1:32" s="4" customFormat="1" x14ac:dyDescent="0.2">
      <c r="A22" s="325" t="s">
        <v>112</v>
      </c>
      <c r="B22" s="326"/>
      <c r="C22" s="326"/>
      <c r="D22" s="326"/>
      <c r="E22" s="326"/>
      <c r="F22" s="326"/>
      <c r="G22" s="326"/>
      <c r="H22" s="326"/>
      <c r="I22" s="326"/>
      <c r="J22" s="326"/>
      <c r="K22" s="326"/>
      <c r="L22" s="326"/>
      <c r="M22" s="326"/>
      <c r="N22" s="327"/>
      <c r="O22" s="89"/>
      <c r="P22" s="89"/>
      <c r="Q22" s="89"/>
      <c r="R22" s="89"/>
      <c r="S22" s="89"/>
    </row>
    <row r="23" spans="1:32" s="4" customFormat="1" ht="25.5" x14ac:dyDescent="0.2">
      <c r="A23" s="232" t="s">
        <v>67</v>
      </c>
      <c r="B23" s="332" t="str">
        <f>IF(COUNTIF(B34:B41,"error")&gt;0,"Please check cells in yellow in columns 2 and 3 because Man Hours per worker are outside the range 1800/2700 hours per year","OK")</f>
        <v>OK</v>
      </c>
      <c r="C23" s="332"/>
      <c r="D23" s="332"/>
      <c r="E23" s="332"/>
      <c r="F23" s="332"/>
      <c r="G23" s="332"/>
      <c r="H23" s="332"/>
      <c r="I23" s="332"/>
      <c r="J23" s="332"/>
      <c r="K23" s="332"/>
      <c r="L23" s="332"/>
      <c r="M23" s="332"/>
      <c r="N23" s="333"/>
      <c r="O23" s="193"/>
      <c r="P23" s="89"/>
      <c r="Q23" s="89"/>
      <c r="R23" s="89"/>
      <c r="S23" s="89"/>
    </row>
    <row r="24" spans="1:32" s="4" customFormat="1" ht="30" customHeight="1" x14ac:dyDescent="0.2">
      <c r="A24" s="190" t="s">
        <v>69</v>
      </c>
      <c r="B24" s="334" t="str">
        <f>IF(COUNTIF(C34:C41,"error")&gt;0,"Please check cells in yellow in columns 5f and 5h because you reported either 'days away from work' (5h) lower or equal than 'cases with days away from work' (5f); or lost workdays (5h)&gt;0 and cases with lost workdays=0","OK")</f>
        <v>OK</v>
      </c>
      <c r="C24" s="334"/>
      <c r="D24" s="334"/>
      <c r="E24" s="334"/>
      <c r="F24" s="334"/>
      <c r="G24" s="334"/>
      <c r="H24" s="334"/>
      <c r="I24" s="334"/>
      <c r="J24" s="334"/>
      <c r="K24" s="334"/>
      <c r="L24" s="334"/>
      <c r="M24" s="334"/>
      <c r="N24" s="335"/>
      <c r="O24" s="193"/>
      <c r="P24" s="89"/>
      <c r="Q24" s="89"/>
      <c r="R24" s="89"/>
      <c r="S24" s="89"/>
    </row>
    <row r="25" spans="1:32" s="4" customFormat="1" ht="25.5" x14ac:dyDescent="0.2">
      <c r="A25" s="191" t="s">
        <v>70</v>
      </c>
      <c r="B25" s="336" t="str">
        <f>IF(COUNTIF(D34:D41,"error")&gt;0,"Please check cells in yellow in columns 5f and 4d because you reported 'cases with days away from work' (5f) greater than 'total cases' (4d)","OK")</f>
        <v>OK</v>
      </c>
      <c r="C25" s="336"/>
      <c r="D25" s="336"/>
      <c r="E25" s="336"/>
      <c r="F25" s="336"/>
      <c r="G25" s="336"/>
      <c r="H25" s="336"/>
      <c r="I25" s="336"/>
      <c r="J25" s="336"/>
      <c r="K25" s="336"/>
      <c r="L25" s="336"/>
      <c r="M25" s="336"/>
      <c r="N25" s="337"/>
      <c r="O25" s="193"/>
      <c r="P25" s="89"/>
      <c r="Q25" s="89"/>
      <c r="R25" s="89"/>
      <c r="S25" s="89"/>
    </row>
    <row r="26" spans="1:32" s="4" customFormat="1" x14ac:dyDescent="0.2">
      <c r="A26" s="190" t="s">
        <v>72</v>
      </c>
      <c r="B26" s="328" t="str">
        <f>IF(COUNTIF(E34:E41,"error")&gt;0,"Please check cells in yellow in columns 5h and 4a because the ratio between 'days away from work' (5h) and 'injuries' (4a) is greater tha 365","OK")</f>
        <v>OK</v>
      </c>
      <c r="C26" s="328"/>
      <c r="D26" s="328"/>
      <c r="E26" s="328"/>
      <c r="F26" s="328"/>
      <c r="G26" s="328"/>
      <c r="H26" s="328"/>
      <c r="I26" s="328"/>
      <c r="J26" s="328"/>
      <c r="K26" s="328"/>
      <c r="L26" s="328"/>
      <c r="M26" s="328"/>
      <c r="N26" s="329"/>
      <c r="O26" s="193"/>
      <c r="P26" s="89"/>
      <c r="Q26" s="89"/>
      <c r="R26" s="89"/>
      <c r="S26" s="89"/>
    </row>
    <row r="27" spans="1:32" s="4" customFormat="1" x14ac:dyDescent="0.2">
      <c r="A27" s="192" t="s">
        <v>74</v>
      </c>
      <c r="B27" s="330" t="str">
        <f>IF(COUNTIF(F34:F41,"error")&gt;0,"You have reported fatalities, do not forget to complete the correspondant OFI report","OK")</f>
        <v>OK</v>
      </c>
      <c r="C27" s="330"/>
      <c r="D27" s="330"/>
      <c r="E27" s="330"/>
      <c r="F27" s="330"/>
      <c r="G27" s="330"/>
      <c r="H27" s="330"/>
      <c r="I27" s="330"/>
      <c r="J27" s="330"/>
      <c r="K27" s="330"/>
      <c r="L27" s="330"/>
      <c r="M27" s="330"/>
      <c r="N27" s="331"/>
      <c r="O27" s="193"/>
      <c r="P27" s="89"/>
      <c r="Q27" s="89"/>
      <c r="R27" s="89"/>
      <c r="S27" s="89"/>
    </row>
    <row r="28" spans="1:32" s="4" customFormat="1" x14ac:dyDescent="0.2">
      <c r="A28" s="190" t="s">
        <v>26</v>
      </c>
      <c r="B28" s="328" t="str">
        <f>IF(G34="error","You have reported some values in E&amp;P offshore 'company' (form. OIO company) greater than E&amp;P total (form. OIC company). Please check it","OK")</f>
        <v>OK</v>
      </c>
      <c r="C28" s="328"/>
      <c r="D28" s="328"/>
      <c r="E28" s="328"/>
      <c r="F28" s="328"/>
      <c r="G28" s="328"/>
      <c r="H28" s="328"/>
      <c r="I28" s="328"/>
      <c r="J28" s="328"/>
      <c r="K28" s="328"/>
      <c r="L28" s="328"/>
      <c r="M28" s="328"/>
      <c r="N28" s="329"/>
      <c r="O28" s="193"/>
      <c r="P28" s="89"/>
      <c r="Q28" s="89"/>
      <c r="R28" s="89"/>
      <c r="S28" s="89"/>
    </row>
    <row r="29" spans="1:32" s="4" customFormat="1" x14ac:dyDescent="0.2">
      <c r="A29" s="192" t="s">
        <v>77</v>
      </c>
      <c r="B29" s="330" t="str">
        <f>IF(COUNTIF(H34:H41,"error")&gt;0,"You have reported fatalities, remember tu sum 6000 'days away from work due to fatality or permanent disability (p/ANSI equiv.)' -column 5j- per fatality reported","OK")</f>
        <v>OK</v>
      </c>
      <c r="C29" s="330"/>
      <c r="D29" s="330"/>
      <c r="E29" s="330"/>
      <c r="F29" s="330"/>
      <c r="G29" s="330"/>
      <c r="H29" s="330"/>
      <c r="I29" s="330"/>
      <c r="J29" s="330"/>
      <c r="K29" s="330"/>
      <c r="L29" s="330"/>
      <c r="M29" s="330"/>
      <c r="N29" s="331"/>
      <c r="O29" s="193"/>
      <c r="P29" s="89"/>
      <c r="Q29" s="89"/>
      <c r="R29" s="89"/>
      <c r="S29" s="89"/>
    </row>
    <row r="30" spans="1:32" s="4" customFormat="1" x14ac:dyDescent="0.2">
      <c r="A30" s="190" t="s">
        <v>80</v>
      </c>
      <c r="B30" s="328" t="str">
        <f>IF(COUNTIF(I34:I41,"error")&gt;0,"There are still some blank cells in the functions that you are reporting. Please check it","OK")</f>
        <v>OK</v>
      </c>
      <c r="C30" s="328"/>
      <c r="D30" s="328"/>
      <c r="E30" s="328"/>
      <c r="F30" s="328"/>
      <c r="G30" s="328"/>
      <c r="H30" s="328"/>
      <c r="I30" s="328"/>
      <c r="J30" s="328"/>
      <c r="K30" s="328"/>
      <c r="L30" s="328"/>
      <c r="M30" s="328"/>
      <c r="N30" s="329"/>
      <c r="O30" s="200" t="s">
        <v>113</v>
      </c>
      <c r="P30" s="89"/>
      <c r="Q30" s="89"/>
      <c r="R30" s="89"/>
      <c r="S30" s="89"/>
    </row>
    <row r="31" spans="1:32" s="4" customFormat="1" x14ac:dyDescent="0.2">
      <c r="A31" s="189"/>
      <c r="B31" s="88"/>
      <c r="C31" s="89"/>
      <c r="D31" s="89"/>
      <c r="E31" s="89"/>
      <c r="F31" s="89"/>
      <c r="G31" s="89"/>
      <c r="H31" s="89"/>
      <c r="I31" s="89"/>
      <c r="J31" s="89"/>
      <c r="K31" s="89"/>
      <c r="L31" s="89"/>
      <c r="M31" s="89"/>
      <c r="N31" s="89"/>
      <c r="O31" s="89"/>
      <c r="P31" s="89"/>
      <c r="Q31" s="89"/>
      <c r="R31" s="89"/>
      <c r="S31" s="89"/>
    </row>
    <row r="32" spans="1:32" s="4" customFormat="1" x14ac:dyDescent="0.2">
      <c r="A32" s="213"/>
      <c r="B32" s="214"/>
      <c r="C32" s="215"/>
      <c r="D32" s="215"/>
      <c r="E32" s="215"/>
      <c r="F32" s="215"/>
      <c r="G32" s="215"/>
      <c r="H32" s="215"/>
      <c r="I32" s="215"/>
      <c r="J32" s="89"/>
      <c r="K32" s="89"/>
      <c r="L32" s="89"/>
      <c r="M32" s="89"/>
      <c r="N32" s="89"/>
      <c r="O32" s="89"/>
      <c r="P32" s="89"/>
      <c r="Q32" s="89"/>
      <c r="R32" s="89"/>
      <c r="S32" s="89"/>
    </row>
    <row r="33" spans="1:20" s="4" customFormat="1" ht="38.25" hidden="1" x14ac:dyDescent="0.2">
      <c r="A33" s="213"/>
      <c r="B33" s="216" t="s">
        <v>27</v>
      </c>
      <c r="C33" s="217" t="s">
        <v>28</v>
      </c>
      <c r="D33" s="217" t="s">
        <v>29</v>
      </c>
      <c r="E33" s="217" t="s">
        <v>30</v>
      </c>
      <c r="F33" s="217" t="s">
        <v>33</v>
      </c>
      <c r="G33" s="217" t="s">
        <v>31</v>
      </c>
      <c r="H33" s="218" t="s">
        <v>34</v>
      </c>
      <c r="I33" s="217" t="s">
        <v>32</v>
      </c>
      <c r="J33" s="89"/>
      <c r="K33" s="89"/>
      <c r="L33" s="89"/>
      <c r="M33" s="89"/>
      <c r="N33" s="89"/>
      <c r="O33" s="89"/>
      <c r="P33" s="89"/>
      <c r="Q33" s="89"/>
      <c r="R33" s="89"/>
      <c r="S33" s="89"/>
    </row>
    <row r="34" spans="1:20" s="4" customFormat="1" hidden="1" x14ac:dyDescent="0.2">
      <c r="A34" s="219" t="b">
        <v>0</v>
      </c>
      <c r="B34" s="214" t="str">
        <f t="shared" ref="B34:B41" si="8">IF(OR(C10="",B10="",A34=FALSE),"OK",IF(OR(C10/B10&lt;1.8,C10/B10&gt;2.7),"error","OK"))</f>
        <v>OK</v>
      </c>
      <c r="C34" s="214" t="str">
        <f>IF(OR(K10="",I10="",A34=FALSE),"OK",IF(OR(AND(K10&lt;=I10,I10&lt;&gt;0),AND(I10=0,K10&gt;0)),"error","OK"))</f>
        <v>OK</v>
      </c>
      <c r="D34" s="215" t="str">
        <f t="shared" ref="D34:D41" si="9">IF(OR(A34=FALSE,D10="",E10="",F10=""),"OK",IF(I10&gt;G10,"error","OK"))</f>
        <v>OK</v>
      </c>
      <c r="E34" s="215" t="str">
        <f>IF(OR(K10="",D10="",D10=0,A34=FALSE),"OK",IF(K10/D10&gt;365,"error","OK"))</f>
        <v>OK</v>
      </c>
      <c r="F34" s="215" t="str">
        <f t="shared" ref="F34:F41" si="10">IF(OR(F10="",A34=FALSE),"OK",IF(AND(ISNUMBER(F10),F10&gt;0),"error","OK"))</f>
        <v>OK</v>
      </c>
      <c r="G34" s="215" t="str">
        <f>IF(OR(I34="error",A34=FALSE),"OK",IF(OR(B10&lt;'OIO (Company)'!B10,'OIC (Company)'!C10&lt;'OIO (Company)'!C10,'OIC (Company)'!D10&lt;'OIO (Company)'!D10,E10&lt;'OIO (Company)'!E10,'OIC (Company)'!F10&lt;'OIO (Company)'!F10,'OIC (Company)'!I10&lt;'OIO (Company)'!I10,'OIC (Company)'!K10&lt;'OIO (Company)'!K10,'OIC (Company)'!L10&lt;'OIO (Company)'!L10,'OIC (Company)'!M10&lt;'OIO (Company)'!M10),"error","OK"))</f>
        <v>OK</v>
      </c>
      <c r="H34" s="215" t="str">
        <f t="shared" ref="H34:H41" si="11">IF(OR(F10="",M10="",A34=FALSE),"OK",IF(F10*6000&gt;M10,"error","OK"))</f>
        <v>OK</v>
      </c>
      <c r="I34" s="215" t="str">
        <f t="shared" ref="I34:I41" si="12">IF(AND(A34=TRUE,COUNTBLANK(B10:M10)&gt;0),"error","OK")</f>
        <v>OK</v>
      </c>
      <c r="J34" s="89"/>
      <c r="K34" s="89"/>
      <c r="L34" s="89"/>
      <c r="M34" s="89"/>
      <c r="N34" s="89"/>
      <c r="O34" s="89"/>
      <c r="P34" s="89"/>
      <c r="Q34" s="89"/>
      <c r="R34" s="89"/>
      <c r="S34" s="89"/>
      <c r="T34" s="89"/>
    </row>
    <row r="35" spans="1:20" s="4" customFormat="1" hidden="1" x14ac:dyDescent="0.2">
      <c r="A35" s="219" t="b">
        <v>0</v>
      </c>
      <c r="B35" s="214" t="str">
        <f t="shared" si="8"/>
        <v>OK</v>
      </c>
      <c r="C35" s="214" t="str">
        <f t="shared" ref="C35:C41" si="13">IF(OR(K11="",I11="",A35=FALSE),"OK",IF(OR(AND(K11&lt;=I11,I11&lt;&gt;0),AND(I11=0,K11&gt;0)),"error","OK"))</f>
        <v>OK</v>
      </c>
      <c r="D35" s="215" t="str">
        <f t="shared" si="9"/>
        <v>OK</v>
      </c>
      <c r="E35" s="215" t="str">
        <f t="shared" ref="E35:E41" si="14">IF(OR(K11="",D11="",D11=0,A35=FALSE),"OK",IF(K11/D11&gt;365,"error","OK"))</f>
        <v>OK</v>
      </c>
      <c r="F35" s="215" t="str">
        <f t="shared" si="10"/>
        <v>OK</v>
      </c>
      <c r="G35" s="215"/>
      <c r="H35" s="215" t="str">
        <f t="shared" si="11"/>
        <v>OK</v>
      </c>
      <c r="I35" s="215" t="str">
        <f t="shared" si="12"/>
        <v>OK</v>
      </c>
      <c r="J35" s="89"/>
      <c r="K35" s="89"/>
      <c r="L35" s="89"/>
      <c r="M35" s="89"/>
      <c r="N35" s="89"/>
      <c r="O35" s="89"/>
      <c r="P35" s="89"/>
      <c r="Q35" s="89"/>
      <c r="R35" s="89"/>
      <c r="S35" s="89"/>
      <c r="T35" s="89"/>
    </row>
    <row r="36" spans="1:20" s="4" customFormat="1" hidden="1" x14ac:dyDescent="0.2">
      <c r="A36" s="219" t="b">
        <v>0</v>
      </c>
      <c r="B36" s="214" t="str">
        <f t="shared" si="8"/>
        <v>OK</v>
      </c>
      <c r="C36" s="214" t="str">
        <f t="shared" si="13"/>
        <v>OK</v>
      </c>
      <c r="D36" s="215" t="str">
        <f t="shared" si="9"/>
        <v>OK</v>
      </c>
      <c r="E36" s="215" t="str">
        <f t="shared" si="14"/>
        <v>OK</v>
      </c>
      <c r="F36" s="215" t="str">
        <f t="shared" si="10"/>
        <v>OK</v>
      </c>
      <c r="G36" s="215"/>
      <c r="H36" s="215" t="str">
        <f t="shared" si="11"/>
        <v>OK</v>
      </c>
      <c r="I36" s="215" t="str">
        <f t="shared" si="12"/>
        <v>OK</v>
      </c>
      <c r="J36" s="89"/>
      <c r="K36" s="89"/>
      <c r="L36" s="89"/>
      <c r="M36" s="89"/>
      <c r="N36" s="89"/>
      <c r="O36" s="89"/>
      <c r="P36" s="89"/>
      <c r="Q36" s="89"/>
      <c r="R36" s="89"/>
      <c r="S36" s="89"/>
      <c r="T36" s="89"/>
    </row>
    <row r="37" spans="1:20" s="4" customFormat="1" hidden="1" x14ac:dyDescent="0.2">
      <c r="A37" s="219" t="b">
        <v>0</v>
      </c>
      <c r="B37" s="214" t="str">
        <f t="shared" si="8"/>
        <v>OK</v>
      </c>
      <c r="C37" s="214" t="str">
        <f t="shared" si="13"/>
        <v>OK</v>
      </c>
      <c r="D37" s="215" t="str">
        <f t="shared" si="9"/>
        <v>OK</v>
      </c>
      <c r="E37" s="215" t="str">
        <f t="shared" si="14"/>
        <v>OK</v>
      </c>
      <c r="F37" s="215" t="str">
        <f t="shared" si="10"/>
        <v>OK</v>
      </c>
      <c r="G37" s="215"/>
      <c r="H37" s="215" t="str">
        <f t="shared" si="11"/>
        <v>OK</v>
      </c>
      <c r="I37" s="215" t="str">
        <f t="shared" si="12"/>
        <v>OK</v>
      </c>
      <c r="J37" s="89"/>
      <c r="K37" s="89"/>
      <c r="L37" s="89"/>
      <c r="M37" s="89"/>
      <c r="N37" s="89"/>
      <c r="O37" s="89"/>
      <c r="P37" s="89"/>
      <c r="Q37" s="89"/>
      <c r="R37" s="89"/>
      <c r="S37" s="89"/>
      <c r="T37" s="89"/>
    </row>
    <row r="38" spans="1:20" s="4" customFormat="1" hidden="1" x14ac:dyDescent="0.2">
      <c r="A38" s="219" t="b">
        <v>0</v>
      </c>
      <c r="B38" s="214" t="str">
        <f t="shared" si="8"/>
        <v>OK</v>
      </c>
      <c r="C38" s="214" t="str">
        <f t="shared" si="13"/>
        <v>OK</v>
      </c>
      <c r="D38" s="215" t="str">
        <f t="shared" si="9"/>
        <v>OK</v>
      </c>
      <c r="E38" s="215" t="str">
        <f t="shared" si="14"/>
        <v>OK</v>
      </c>
      <c r="F38" s="215" t="str">
        <f t="shared" si="10"/>
        <v>OK</v>
      </c>
      <c r="G38" s="215"/>
      <c r="H38" s="215" t="str">
        <f t="shared" si="11"/>
        <v>OK</v>
      </c>
      <c r="I38" s="215" t="str">
        <f t="shared" si="12"/>
        <v>OK</v>
      </c>
      <c r="J38" s="89"/>
      <c r="K38" s="89"/>
      <c r="L38" s="89"/>
      <c r="M38" s="89"/>
      <c r="N38" s="89"/>
      <c r="O38" s="89"/>
      <c r="P38" s="89"/>
      <c r="Q38" s="89"/>
      <c r="R38" s="89"/>
      <c r="S38" s="89"/>
      <c r="T38" s="89"/>
    </row>
    <row r="39" spans="1:20" s="4" customFormat="1" hidden="1" x14ac:dyDescent="0.2">
      <c r="A39" s="219" t="b">
        <v>0</v>
      </c>
      <c r="B39" s="214" t="str">
        <f t="shared" si="8"/>
        <v>OK</v>
      </c>
      <c r="C39" s="214" t="str">
        <f t="shared" si="13"/>
        <v>OK</v>
      </c>
      <c r="D39" s="215" t="str">
        <f t="shared" si="9"/>
        <v>OK</v>
      </c>
      <c r="E39" s="215" t="str">
        <f t="shared" si="14"/>
        <v>OK</v>
      </c>
      <c r="F39" s="215" t="str">
        <f t="shared" si="10"/>
        <v>OK</v>
      </c>
      <c r="G39" s="215"/>
      <c r="H39" s="215" t="str">
        <f t="shared" si="11"/>
        <v>OK</v>
      </c>
      <c r="I39" s="215" t="str">
        <f t="shared" si="12"/>
        <v>OK</v>
      </c>
      <c r="J39" s="89"/>
      <c r="K39" s="89"/>
      <c r="L39" s="89"/>
      <c r="M39" s="89"/>
      <c r="N39" s="89"/>
      <c r="O39" s="89"/>
      <c r="P39" s="89"/>
      <c r="Q39" s="89"/>
      <c r="R39" s="89"/>
      <c r="S39" s="89"/>
      <c r="T39" s="89"/>
    </row>
    <row r="40" spans="1:20" s="4" customFormat="1" hidden="1" x14ac:dyDescent="0.2">
      <c r="A40" s="219" t="b">
        <v>0</v>
      </c>
      <c r="B40" s="214" t="str">
        <f t="shared" si="8"/>
        <v>OK</v>
      </c>
      <c r="C40" s="214" t="str">
        <f t="shared" si="13"/>
        <v>OK</v>
      </c>
      <c r="D40" s="215" t="str">
        <f t="shared" si="9"/>
        <v>OK</v>
      </c>
      <c r="E40" s="215" t="str">
        <f t="shared" si="14"/>
        <v>OK</v>
      </c>
      <c r="F40" s="215" t="str">
        <f t="shared" si="10"/>
        <v>OK</v>
      </c>
      <c r="G40" s="215"/>
      <c r="H40" s="215" t="str">
        <f t="shared" si="11"/>
        <v>OK</v>
      </c>
      <c r="I40" s="215" t="str">
        <f t="shared" si="12"/>
        <v>OK</v>
      </c>
      <c r="J40" s="89"/>
      <c r="K40" s="89"/>
      <c r="L40" s="89"/>
      <c r="M40" s="89"/>
      <c r="N40" s="89"/>
      <c r="O40" s="89"/>
      <c r="P40" s="89"/>
      <c r="Q40" s="89"/>
      <c r="R40" s="89"/>
      <c r="S40" s="89"/>
      <c r="T40" s="89"/>
    </row>
    <row r="41" spans="1:20" s="4" customFormat="1" hidden="1" x14ac:dyDescent="0.2">
      <c r="A41" s="219" t="b">
        <v>0</v>
      </c>
      <c r="B41" s="214" t="str">
        <f t="shared" si="8"/>
        <v>OK</v>
      </c>
      <c r="C41" s="214" t="str">
        <f t="shared" si="13"/>
        <v>OK</v>
      </c>
      <c r="D41" s="215" t="str">
        <f t="shared" si="9"/>
        <v>OK</v>
      </c>
      <c r="E41" s="215" t="str">
        <f t="shared" si="14"/>
        <v>OK</v>
      </c>
      <c r="F41" s="215" t="str">
        <f t="shared" si="10"/>
        <v>OK</v>
      </c>
      <c r="G41" s="215"/>
      <c r="H41" s="215" t="str">
        <f t="shared" si="11"/>
        <v>OK</v>
      </c>
      <c r="I41" s="215" t="str">
        <f t="shared" si="12"/>
        <v>OK</v>
      </c>
      <c r="J41" s="89"/>
      <c r="K41" s="89"/>
      <c r="L41" s="89"/>
      <c r="M41" s="89"/>
      <c r="N41" s="89"/>
      <c r="O41" s="89"/>
      <c r="P41" s="89"/>
      <c r="Q41" s="89"/>
      <c r="R41" s="89"/>
      <c r="S41" s="89"/>
      <c r="T41" s="89"/>
    </row>
    <row r="42" spans="1:20" s="4" customFormat="1" hidden="1" x14ac:dyDescent="0.2">
      <c r="A42" s="219" t="b">
        <f>IF(COUNTIF(A34:A41,TRUE)=0,TRUE,FALSE)</f>
        <v>1</v>
      </c>
      <c r="B42" s="214"/>
      <c r="C42" s="215"/>
      <c r="D42" s="215"/>
      <c r="E42" s="215"/>
      <c r="F42" s="215"/>
      <c r="G42" s="215"/>
      <c r="H42" s="215"/>
      <c r="I42" s="215"/>
      <c r="J42" s="89"/>
      <c r="K42" s="89"/>
      <c r="L42" s="89"/>
      <c r="M42" s="89"/>
      <c r="N42" s="89"/>
      <c r="O42" s="89"/>
      <c r="P42" s="89"/>
      <c r="Q42" s="89"/>
      <c r="R42" s="89"/>
      <c r="S42" s="89"/>
    </row>
    <row r="43" spans="1:20" s="4" customFormat="1" x14ac:dyDescent="0.2">
      <c r="A43" s="181"/>
      <c r="B43" s="88"/>
      <c r="C43" s="89"/>
      <c r="D43" s="89"/>
      <c r="E43" s="89"/>
      <c r="F43" s="89"/>
      <c r="G43" s="89"/>
      <c r="H43" s="89"/>
      <c r="I43" s="89"/>
      <c r="J43" s="89"/>
      <c r="K43" s="89"/>
      <c r="L43" s="89"/>
      <c r="M43" s="89"/>
      <c r="N43" s="89"/>
      <c r="O43" s="89"/>
      <c r="P43" s="89"/>
      <c r="Q43" s="89"/>
      <c r="R43" s="89"/>
      <c r="S43" s="89"/>
    </row>
    <row r="44" spans="1:20" s="4" customFormat="1" x14ac:dyDescent="0.2">
      <c r="A44" s="181"/>
      <c r="B44" s="88"/>
      <c r="C44" s="89"/>
      <c r="D44" s="89"/>
      <c r="E44" s="89"/>
      <c r="F44" s="89"/>
      <c r="G44" s="89"/>
      <c r="H44" s="89"/>
      <c r="I44" s="89"/>
      <c r="J44" s="89"/>
      <c r="K44" s="89"/>
      <c r="L44" s="89"/>
      <c r="M44" s="89"/>
      <c r="N44" s="89"/>
      <c r="O44" s="89"/>
      <c r="P44" s="89"/>
      <c r="Q44" s="89"/>
      <c r="R44" s="89"/>
      <c r="S44" s="89"/>
    </row>
    <row r="45" spans="1:20" s="4" customFormat="1" x14ac:dyDescent="0.2">
      <c r="A45" s="181"/>
      <c r="B45" s="88"/>
      <c r="C45" s="89"/>
      <c r="D45" s="89"/>
      <c r="E45" s="89"/>
      <c r="F45" s="89"/>
      <c r="G45" s="89"/>
      <c r="H45" s="89"/>
      <c r="I45" s="89"/>
      <c r="J45" s="89"/>
      <c r="K45" s="89"/>
      <c r="L45" s="89"/>
      <c r="M45" s="89"/>
      <c r="N45" s="89"/>
      <c r="O45" s="89"/>
      <c r="P45" s="89"/>
      <c r="Q45" s="89"/>
      <c r="R45" s="89"/>
      <c r="S45" s="89"/>
    </row>
    <row r="46" spans="1:20" s="4" customFormat="1" x14ac:dyDescent="0.2">
      <c r="A46" s="181"/>
      <c r="B46" s="88"/>
      <c r="C46" s="89"/>
      <c r="D46" s="89"/>
      <c r="E46" s="89"/>
      <c r="F46" s="89"/>
      <c r="G46" s="89"/>
      <c r="H46" s="89"/>
      <c r="I46" s="89"/>
      <c r="J46" s="89"/>
      <c r="K46" s="89"/>
      <c r="L46" s="89"/>
      <c r="M46" s="89"/>
      <c r="N46" s="89"/>
      <c r="O46" s="89"/>
      <c r="P46" s="89"/>
      <c r="Q46" s="89"/>
      <c r="R46" s="89"/>
      <c r="S46" s="89"/>
    </row>
    <row r="47" spans="1:20" s="4" customFormat="1" x14ac:dyDescent="0.2">
      <c r="A47" s="89"/>
      <c r="B47" s="88"/>
      <c r="C47" s="89"/>
      <c r="D47" s="89"/>
      <c r="E47" s="89"/>
      <c r="F47" s="89"/>
      <c r="G47" s="89"/>
      <c r="H47" s="89"/>
      <c r="I47" s="89"/>
      <c r="J47" s="89"/>
      <c r="K47" s="89"/>
      <c r="L47" s="89"/>
      <c r="M47" s="89"/>
      <c r="N47" s="89"/>
      <c r="O47" s="89"/>
      <c r="P47" s="89"/>
      <c r="Q47" s="89"/>
      <c r="R47" s="89"/>
      <c r="S47" s="89"/>
    </row>
    <row r="48" spans="1:20" s="4" customFormat="1" x14ac:dyDescent="0.2">
      <c r="A48" s="89"/>
      <c r="B48" s="88"/>
      <c r="C48" s="89"/>
      <c r="D48" s="89"/>
      <c r="E48" s="89"/>
      <c r="F48" s="89"/>
      <c r="G48" s="89"/>
      <c r="H48" s="89"/>
      <c r="I48" s="89"/>
      <c r="J48" s="89"/>
      <c r="K48" s="89"/>
      <c r="L48" s="89"/>
      <c r="M48" s="89"/>
      <c r="N48" s="89"/>
      <c r="O48" s="89"/>
      <c r="P48" s="89"/>
      <c r="Q48" s="89"/>
      <c r="R48" s="89"/>
      <c r="S48" s="89"/>
    </row>
    <row r="49" spans="1:19" s="4" customFormat="1" x14ac:dyDescent="0.2">
      <c r="A49" s="89"/>
      <c r="B49" s="88"/>
      <c r="C49" s="89"/>
      <c r="D49" s="89"/>
      <c r="E49" s="89"/>
      <c r="F49" s="89"/>
      <c r="G49" s="89"/>
      <c r="H49" s="89"/>
      <c r="I49" s="89"/>
      <c r="J49" s="89"/>
      <c r="K49" s="89"/>
      <c r="L49" s="89"/>
      <c r="M49" s="89"/>
      <c r="N49" s="89"/>
      <c r="O49" s="89"/>
      <c r="P49" s="89"/>
      <c r="Q49" s="89"/>
      <c r="R49" s="89"/>
      <c r="S49" s="89"/>
    </row>
    <row r="50" spans="1:19" s="4" customFormat="1" x14ac:dyDescent="0.2">
      <c r="A50" s="89"/>
      <c r="B50" s="88"/>
      <c r="C50" s="89"/>
      <c r="D50" s="89"/>
      <c r="E50" s="89"/>
      <c r="F50" s="89"/>
      <c r="G50" s="89"/>
      <c r="H50" s="89"/>
      <c r="I50" s="89"/>
      <c r="J50" s="89"/>
      <c r="K50" s="89"/>
      <c r="L50" s="89"/>
      <c r="M50" s="89"/>
      <c r="N50" s="89"/>
      <c r="O50" s="89"/>
      <c r="P50" s="89"/>
      <c r="Q50" s="89"/>
      <c r="R50" s="89"/>
      <c r="S50" s="89"/>
    </row>
    <row r="51" spans="1:19" s="4" customFormat="1" x14ac:dyDescent="0.2">
      <c r="A51" s="89"/>
      <c r="B51" s="88"/>
      <c r="C51" s="89"/>
      <c r="D51" s="89"/>
      <c r="E51" s="89"/>
      <c r="F51" s="89"/>
      <c r="G51" s="89"/>
      <c r="H51" s="89"/>
      <c r="I51" s="89"/>
      <c r="J51" s="89"/>
      <c r="K51" s="89"/>
      <c r="L51" s="89"/>
      <c r="M51" s="89"/>
      <c r="N51" s="89"/>
      <c r="O51" s="89"/>
      <c r="P51" s="89"/>
      <c r="Q51" s="89"/>
      <c r="R51" s="89"/>
      <c r="S51" s="89"/>
    </row>
    <row r="52" spans="1:19" s="4" customFormat="1" x14ac:dyDescent="0.2">
      <c r="A52" s="89"/>
      <c r="B52" s="88"/>
      <c r="C52" s="89"/>
      <c r="D52" s="89"/>
      <c r="E52" s="89"/>
      <c r="F52" s="89"/>
      <c r="G52" s="89"/>
      <c r="H52" s="89"/>
      <c r="I52" s="89"/>
      <c r="J52" s="89"/>
      <c r="K52" s="89"/>
      <c r="L52" s="89"/>
      <c r="M52" s="89"/>
      <c r="N52" s="89"/>
      <c r="O52" s="89"/>
      <c r="P52" s="89"/>
      <c r="Q52" s="89"/>
      <c r="R52" s="89"/>
      <c r="S52" s="89"/>
    </row>
    <row r="53" spans="1:19" s="4" customFormat="1" x14ac:dyDescent="0.2">
      <c r="A53" s="89"/>
      <c r="B53" s="88"/>
      <c r="C53" s="89"/>
      <c r="D53" s="89"/>
      <c r="E53" s="89"/>
      <c r="F53" s="89"/>
      <c r="G53" s="89"/>
      <c r="H53" s="89"/>
      <c r="I53" s="89"/>
      <c r="J53" s="89"/>
      <c r="K53" s="89"/>
      <c r="L53" s="89"/>
      <c r="M53" s="89"/>
      <c r="N53" s="89"/>
      <c r="O53" s="89"/>
      <c r="P53" s="89"/>
      <c r="Q53" s="89"/>
      <c r="R53" s="89"/>
      <c r="S53" s="89"/>
    </row>
    <row r="54" spans="1:19" s="4" customFormat="1" x14ac:dyDescent="0.2">
      <c r="A54" s="89"/>
      <c r="B54" s="88"/>
      <c r="C54" s="89"/>
      <c r="D54" s="89"/>
      <c r="E54" s="89"/>
      <c r="F54" s="89"/>
      <c r="G54" s="89"/>
      <c r="H54" s="89"/>
      <c r="I54" s="89"/>
      <c r="J54" s="89"/>
      <c r="K54" s="89"/>
      <c r="L54" s="89"/>
      <c r="M54" s="89"/>
      <c r="N54" s="89"/>
      <c r="O54" s="89"/>
      <c r="P54" s="89"/>
      <c r="Q54" s="89"/>
      <c r="R54" s="89"/>
      <c r="S54" s="89"/>
    </row>
    <row r="55" spans="1:19" s="4" customFormat="1" x14ac:dyDescent="0.2">
      <c r="A55" s="89"/>
      <c r="B55" s="88"/>
      <c r="C55" s="89"/>
      <c r="D55" s="89"/>
      <c r="E55" s="89"/>
      <c r="F55" s="89"/>
      <c r="G55" s="89"/>
      <c r="H55" s="89"/>
      <c r="I55" s="89"/>
      <c r="J55" s="89"/>
      <c r="K55" s="89"/>
      <c r="L55" s="89"/>
      <c r="M55" s="89"/>
      <c r="N55" s="89"/>
      <c r="O55" s="89"/>
      <c r="P55" s="89"/>
      <c r="Q55" s="89"/>
      <c r="R55" s="89"/>
      <c r="S55" s="89"/>
    </row>
    <row r="56" spans="1:19" s="4" customFormat="1" x14ac:dyDescent="0.2">
      <c r="A56" s="89"/>
      <c r="B56" s="88"/>
      <c r="C56" s="89"/>
      <c r="D56" s="89"/>
      <c r="E56" s="89"/>
      <c r="F56" s="89"/>
      <c r="G56" s="89"/>
      <c r="H56" s="89"/>
      <c r="I56" s="89"/>
      <c r="J56" s="89"/>
      <c r="K56" s="89"/>
      <c r="L56" s="89"/>
      <c r="M56" s="89"/>
      <c r="N56" s="89"/>
      <c r="O56" s="89"/>
      <c r="P56" s="89"/>
      <c r="Q56" s="89"/>
      <c r="R56" s="89"/>
      <c r="S56" s="89"/>
    </row>
    <row r="57" spans="1:19" s="4" customFormat="1" x14ac:dyDescent="0.2">
      <c r="A57" s="89"/>
      <c r="B57" s="88"/>
      <c r="C57" s="89"/>
      <c r="D57" s="89"/>
      <c r="E57" s="89"/>
      <c r="F57" s="89"/>
      <c r="G57" s="89"/>
      <c r="H57" s="89"/>
      <c r="I57" s="89"/>
      <c r="J57" s="89"/>
      <c r="K57" s="89"/>
      <c r="L57" s="89"/>
      <c r="M57" s="89"/>
      <c r="N57" s="89"/>
      <c r="O57" s="89"/>
      <c r="P57" s="89"/>
      <c r="Q57" s="89"/>
      <c r="R57" s="89"/>
      <c r="S57" s="89"/>
    </row>
    <row r="58" spans="1:19" s="4" customFormat="1" x14ac:dyDescent="0.2">
      <c r="A58" s="89"/>
      <c r="B58" s="88"/>
      <c r="C58" s="89"/>
      <c r="D58" s="89"/>
      <c r="E58" s="89"/>
      <c r="F58" s="89"/>
      <c r="G58" s="89"/>
      <c r="H58" s="89"/>
      <c r="I58" s="89"/>
      <c r="J58" s="89"/>
      <c r="K58" s="89"/>
      <c r="L58" s="89"/>
      <c r="M58" s="89"/>
      <c r="N58" s="89"/>
      <c r="O58" s="89"/>
      <c r="P58" s="89"/>
      <c r="Q58" s="89"/>
      <c r="R58" s="89"/>
      <c r="S58" s="89"/>
    </row>
    <row r="59" spans="1:19" s="4" customFormat="1" x14ac:dyDescent="0.2">
      <c r="A59" s="89"/>
      <c r="B59" s="88"/>
      <c r="C59" s="89"/>
      <c r="D59" s="89"/>
      <c r="E59" s="89"/>
      <c r="F59" s="89"/>
      <c r="G59" s="89"/>
      <c r="H59" s="89"/>
      <c r="I59" s="89"/>
      <c r="J59" s="89"/>
      <c r="K59" s="89"/>
      <c r="L59" s="89"/>
      <c r="M59" s="89"/>
      <c r="N59" s="89"/>
      <c r="O59" s="89"/>
      <c r="P59" s="89"/>
      <c r="Q59" s="89"/>
      <c r="R59" s="89"/>
      <c r="S59" s="89"/>
    </row>
    <row r="60" spans="1:19" s="4" customFormat="1" x14ac:dyDescent="0.2">
      <c r="A60" s="89"/>
      <c r="B60" s="88"/>
      <c r="C60" s="89"/>
      <c r="D60" s="89"/>
      <c r="E60" s="89"/>
      <c r="F60" s="89"/>
      <c r="G60" s="89"/>
      <c r="H60" s="89"/>
      <c r="I60" s="89"/>
      <c r="J60" s="89"/>
      <c r="K60" s="89"/>
      <c r="L60" s="89"/>
      <c r="M60" s="89"/>
      <c r="N60" s="89"/>
      <c r="O60" s="89"/>
      <c r="P60" s="89"/>
      <c r="Q60" s="89"/>
      <c r="R60" s="89"/>
      <c r="S60" s="89"/>
    </row>
    <row r="61" spans="1:19" s="4" customFormat="1" x14ac:dyDescent="0.2">
      <c r="A61" s="89"/>
      <c r="B61" s="88"/>
      <c r="C61" s="89"/>
      <c r="D61" s="89"/>
      <c r="E61" s="89"/>
      <c r="F61" s="89"/>
      <c r="G61" s="89"/>
      <c r="H61" s="89"/>
      <c r="I61" s="89"/>
      <c r="J61" s="89"/>
      <c r="K61" s="89"/>
      <c r="L61" s="89"/>
      <c r="M61" s="89"/>
      <c r="N61" s="89"/>
      <c r="O61" s="89"/>
      <c r="P61" s="89"/>
      <c r="Q61" s="89"/>
      <c r="R61" s="89"/>
      <c r="S61" s="89"/>
    </row>
    <row r="62" spans="1:19" s="4" customFormat="1" x14ac:dyDescent="0.2">
      <c r="A62" s="89"/>
      <c r="B62" s="88"/>
      <c r="C62" s="89"/>
      <c r="D62" s="89"/>
      <c r="E62" s="89"/>
      <c r="F62" s="89"/>
      <c r="G62" s="89"/>
      <c r="H62" s="89"/>
      <c r="I62" s="89"/>
      <c r="J62" s="89"/>
      <c r="K62" s="89"/>
      <c r="L62" s="89"/>
      <c r="M62" s="89"/>
      <c r="N62" s="89"/>
      <c r="O62" s="89"/>
      <c r="P62" s="89"/>
      <c r="Q62" s="89"/>
      <c r="R62" s="89"/>
      <c r="S62" s="89"/>
    </row>
    <row r="63" spans="1:19" s="4" customFormat="1" x14ac:dyDescent="0.2">
      <c r="A63" s="89"/>
      <c r="B63" s="88"/>
      <c r="C63" s="89"/>
      <c r="D63" s="89"/>
      <c r="E63" s="89"/>
      <c r="F63" s="89"/>
      <c r="G63" s="89"/>
      <c r="H63" s="89"/>
      <c r="I63" s="89"/>
      <c r="J63" s="89"/>
      <c r="K63" s="89"/>
      <c r="L63" s="89"/>
      <c r="M63" s="89"/>
      <c r="N63" s="89"/>
      <c r="O63" s="89"/>
      <c r="P63" s="89"/>
      <c r="Q63" s="89"/>
      <c r="R63" s="89"/>
      <c r="S63" s="89"/>
    </row>
    <row r="64" spans="1:19" s="4" customFormat="1" x14ac:dyDescent="0.2">
      <c r="A64" s="89"/>
      <c r="B64" s="88"/>
      <c r="C64" s="89"/>
      <c r="D64" s="89"/>
      <c r="E64" s="89"/>
      <c r="F64" s="89"/>
      <c r="G64" s="89"/>
      <c r="H64" s="89"/>
      <c r="I64" s="89"/>
      <c r="J64" s="89"/>
      <c r="K64" s="89"/>
      <c r="L64" s="89"/>
      <c r="M64" s="89"/>
      <c r="N64" s="89"/>
      <c r="O64" s="89"/>
      <c r="P64" s="89"/>
      <c r="Q64" s="89"/>
      <c r="R64" s="89"/>
      <c r="S64" s="89"/>
    </row>
    <row r="65" spans="1:19" s="4" customFormat="1" x14ac:dyDescent="0.2">
      <c r="A65" s="89"/>
      <c r="B65" s="88"/>
      <c r="C65" s="89"/>
      <c r="D65" s="89"/>
      <c r="E65" s="89"/>
      <c r="F65" s="89"/>
      <c r="G65" s="89"/>
      <c r="H65" s="89"/>
      <c r="I65" s="89"/>
      <c r="J65" s="89"/>
      <c r="K65" s="89"/>
      <c r="L65" s="89"/>
      <c r="M65" s="89"/>
      <c r="N65" s="89"/>
      <c r="O65" s="89"/>
      <c r="P65" s="89"/>
      <c r="Q65" s="89"/>
      <c r="R65" s="89"/>
      <c r="S65" s="89"/>
    </row>
    <row r="66" spans="1:19" s="4" customFormat="1" x14ac:dyDescent="0.2">
      <c r="A66" s="89"/>
      <c r="B66" s="88"/>
      <c r="C66" s="89"/>
      <c r="D66" s="89"/>
      <c r="E66" s="89"/>
      <c r="F66" s="89"/>
      <c r="G66" s="89"/>
      <c r="H66" s="89"/>
      <c r="I66" s="89"/>
      <c r="J66" s="89"/>
      <c r="K66" s="89"/>
      <c r="L66" s="89"/>
      <c r="M66" s="89"/>
      <c r="N66" s="89"/>
      <c r="O66" s="89"/>
      <c r="P66" s="89"/>
      <c r="Q66" s="89"/>
      <c r="R66" s="89"/>
      <c r="S66" s="89"/>
    </row>
    <row r="67" spans="1:19" s="4" customFormat="1" x14ac:dyDescent="0.2">
      <c r="A67" s="89"/>
      <c r="B67" s="88"/>
      <c r="C67" s="89"/>
      <c r="D67" s="89"/>
      <c r="E67" s="89"/>
      <c r="F67" s="89"/>
      <c r="G67" s="89"/>
      <c r="H67" s="89"/>
      <c r="I67" s="89"/>
      <c r="J67" s="89"/>
      <c r="K67" s="89"/>
      <c r="L67" s="89"/>
      <c r="M67" s="89"/>
      <c r="N67" s="89"/>
      <c r="O67" s="89"/>
      <c r="P67" s="89"/>
      <c r="Q67" s="89"/>
      <c r="R67" s="89"/>
      <c r="S67" s="89"/>
    </row>
    <row r="68" spans="1:19" s="4" customFormat="1" x14ac:dyDescent="0.2">
      <c r="A68" s="89"/>
      <c r="B68" s="88"/>
      <c r="C68" s="89"/>
      <c r="D68" s="89"/>
      <c r="E68" s="89"/>
      <c r="F68" s="89"/>
      <c r="G68" s="89"/>
      <c r="H68" s="89"/>
      <c r="I68" s="89"/>
      <c r="J68" s="89"/>
      <c r="K68" s="89"/>
      <c r="L68" s="89"/>
      <c r="M68" s="89"/>
      <c r="N68" s="89"/>
      <c r="O68" s="89"/>
      <c r="P68" s="89"/>
      <c r="Q68" s="89"/>
      <c r="R68" s="89"/>
      <c r="S68" s="89"/>
    </row>
    <row r="69" spans="1:19" s="4" customFormat="1" x14ac:dyDescent="0.2">
      <c r="A69" s="89"/>
      <c r="B69" s="88"/>
      <c r="C69" s="89"/>
      <c r="D69" s="89"/>
      <c r="E69" s="89"/>
      <c r="F69" s="89"/>
      <c r="G69" s="89"/>
      <c r="H69" s="89"/>
      <c r="I69" s="89"/>
      <c r="J69" s="89"/>
      <c r="K69" s="89"/>
      <c r="L69" s="89"/>
      <c r="M69" s="89"/>
      <c r="N69" s="89"/>
      <c r="O69" s="89"/>
      <c r="P69" s="89"/>
      <c r="Q69" s="89"/>
      <c r="R69" s="89"/>
      <c r="S69" s="89"/>
    </row>
    <row r="70" spans="1:19" s="4" customFormat="1" x14ac:dyDescent="0.2">
      <c r="A70" s="89"/>
      <c r="B70" s="88"/>
      <c r="C70" s="89"/>
      <c r="D70" s="89"/>
      <c r="E70" s="89"/>
      <c r="F70" s="89"/>
      <c r="G70" s="89"/>
      <c r="H70" s="89"/>
      <c r="I70" s="89"/>
      <c r="J70" s="89"/>
      <c r="K70" s="89"/>
      <c r="L70" s="89"/>
      <c r="M70" s="89"/>
      <c r="N70" s="89"/>
      <c r="O70" s="89"/>
      <c r="P70" s="89"/>
      <c r="Q70" s="89"/>
      <c r="R70" s="89"/>
      <c r="S70" s="89"/>
    </row>
    <row r="71" spans="1:19" s="4" customFormat="1" x14ac:dyDescent="0.2">
      <c r="A71" s="89"/>
      <c r="B71" s="88"/>
      <c r="C71" s="89"/>
      <c r="D71" s="89"/>
      <c r="E71" s="89"/>
      <c r="F71" s="89"/>
      <c r="G71" s="89"/>
      <c r="H71" s="89"/>
      <c r="I71" s="89"/>
      <c r="J71" s="89"/>
      <c r="K71" s="89"/>
      <c r="L71" s="89"/>
      <c r="M71" s="89"/>
      <c r="N71" s="89"/>
      <c r="O71" s="89"/>
      <c r="P71" s="89"/>
      <c r="Q71" s="89"/>
      <c r="R71" s="89"/>
      <c r="S71" s="89"/>
    </row>
    <row r="72" spans="1:19" s="4" customFormat="1" x14ac:dyDescent="0.2">
      <c r="A72" s="89"/>
      <c r="B72" s="88"/>
      <c r="C72" s="89"/>
      <c r="D72" s="89"/>
      <c r="E72" s="89"/>
      <c r="F72" s="89"/>
      <c r="G72" s="89"/>
      <c r="H72" s="89"/>
      <c r="I72" s="89"/>
      <c r="J72" s="89"/>
      <c r="K72" s="89"/>
      <c r="L72" s="89"/>
      <c r="M72" s="89"/>
      <c r="N72" s="89"/>
      <c r="O72" s="89"/>
      <c r="P72" s="89"/>
      <c r="Q72" s="89"/>
      <c r="R72" s="89"/>
      <c r="S72" s="89"/>
    </row>
    <row r="73" spans="1:19" s="4" customFormat="1" x14ac:dyDescent="0.2">
      <c r="A73" s="89"/>
      <c r="B73" s="88"/>
      <c r="C73" s="89"/>
      <c r="D73" s="89"/>
      <c r="E73" s="89"/>
      <c r="F73" s="89"/>
      <c r="G73" s="89"/>
      <c r="H73" s="89"/>
      <c r="I73" s="89"/>
      <c r="J73" s="89"/>
      <c r="K73" s="89"/>
      <c r="L73" s="89"/>
      <c r="M73" s="89"/>
      <c r="N73" s="89"/>
      <c r="O73" s="89"/>
      <c r="P73" s="89"/>
      <c r="Q73" s="89"/>
      <c r="R73" s="89"/>
      <c r="S73" s="89"/>
    </row>
    <row r="74" spans="1:19" s="4" customFormat="1" x14ac:dyDescent="0.2">
      <c r="A74" s="89"/>
      <c r="B74" s="88"/>
      <c r="C74" s="89"/>
      <c r="D74" s="89"/>
      <c r="E74" s="89"/>
      <c r="F74" s="89"/>
      <c r="G74" s="89"/>
      <c r="H74" s="89"/>
      <c r="I74" s="89"/>
      <c r="J74" s="89"/>
      <c r="K74" s="89"/>
      <c r="L74" s="89"/>
      <c r="M74" s="89"/>
      <c r="N74" s="89"/>
      <c r="O74" s="89"/>
      <c r="P74" s="89"/>
      <c r="Q74" s="89"/>
      <c r="R74" s="89"/>
      <c r="S74" s="89"/>
    </row>
    <row r="75" spans="1:19" s="4" customFormat="1" x14ac:dyDescent="0.2">
      <c r="A75" s="89"/>
      <c r="B75" s="88"/>
      <c r="C75" s="89"/>
      <c r="D75" s="89"/>
      <c r="E75" s="89"/>
      <c r="F75" s="89"/>
      <c r="G75" s="89"/>
      <c r="H75" s="89"/>
      <c r="I75" s="89"/>
      <c r="J75" s="89"/>
      <c r="K75" s="89"/>
      <c r="L75" s="89"/>
      <c r="M75" s="89"/>
      <c r="N75" s="89"/>
      <c r="O75" s="89"/>
      <c r="P75" s="89"/>
      <c r="Q75" s="89"/>
      <c r="R75" s="89"/>
      <c r="S75" s="89"/>
    </row>
    <row r="76" spans="1:19" s="4" customFormat="1" x14ac:dyDescent="0.2">
      <c r="A76" s="89"/>
      <c r="B76" s="88"/>
      <c r="C76" s="89"/>
      <c r="D76" s="89"/>
      <c r="E76" s="89"/>
      <c r="F76" s="89"/>
      <c r="G76" s="89"/>
      <c r="H76" s="89"/>
      <c r="I76" s="89"/>
      <c r="J76" s="89"/>
      <c r="K76" s="89"/>
      <c r="L76" s="89"/>
      <c r="M76" s="89"/>
      <c r="N76" s="89"/>
      <c r="O76" s="89"/>
      <c r="P76" s="89"/>
      <c r="Q76" s="89"/>
      <c r="R76" s="89"/>
      <c r="S76" s="89"/>
    </row>
    <row r="77" spans="1:19" s="4" customFormat="1" x14ac:dyDescent="0.2">
      <c r="A77" s="89"/>
      <c r="B77" s="88"/>
      <c r="C77" s="89"/>
      <c r="D77" s="89"/>
      <c r="E77" s="89"/>
      <c r="F77" s="89"/>
      <c r="G77" s="89"/>
      <c r="H77" s="89"/>
      <c r="I77" s="89"/>
      <c r="J77" s="89"/>
      <c r="K77" s="89"/>
      <c r="L77" s="89"/>
      <c r="M77" s="89"/>
      <c r="N77" s="89"/>
      <c r="O77" s="89"/>
      <c r="P77" s="89"/>
      <c r="Q77" s="89"/>
      <c r="R77" s="89"/>
      <c r="S77" s="89"/>
    </row>
    <row r="78" spans="1:19" s="4" customFormat="1" x14ac:dyDescent="0.2">
      <c r="A78" s="89"/>
      <c r="B78" s="88"/>
      <c r="C78" s="89"/>
      <c r="D78" s="89"/>
      <c r="E78" s="89"/>
      <c r="F78" s="89"/>
      <c r="G78" s="89"/>
      <c r="H78" s="89"/>
      <c r="I78" s="89"/>
      <c r="J78" s="89"/>
      <c r="K78" s="89"/>
      <c r="L78" s="89"/>
      <c r="M78" s="89"/>
      <c r="N78" s="89"/>
      <c r="O78" s="89"/>
      <c r="P78" s="89"/>
      <c r="Q78" s="89"/>
      <c r="R78" s="89"/>
      <c r="S78" s="89"/>
    </row>
    <row r="79" spans="1:19" s="4" customFormat="1" x14ac:dyDescent="0.2">
      <c r="A79" s="89"/>
      <c r="B79" s="88"/>
      <c r="C79" s="89"/>
      <c r="D79" s="89"/>
      <c r="E79" s="89"/>
      <c r="F79" s="89"/>
      <c r="G79" s="89"/>
      <c r="H79" s="89"/>
      <c r="I79" s="89"/>
      <c r="J79" s="89"/>
      <c r="K79" s="89"/>
      <c r="L79" s="89"/>
      <c r="M79" s="89"/>
      <c r="N79" s="89"/>
      <c r="O79" s="89"/>
      <c r="P79" s="89"/>
      <c r="Q79" s="89"/>
      <c r="R79" s="89"/>
      <c r="S79" s="89"/>
    </row>
    <row r="80" spans="1:19" s="4" customFormat="1" x14ac:dyDescent="0.2">
      <c r="A80" s="89"/>
      <c r="B80" s="88"/>
      <c r="C80" s="89"/>
      <c r="D80" s="89"/>
      <c r="E80" s="89"/>
      <c r="F80" s="89"/>
      <c r="G80" s="89"/>
      <c r="H80" s="89"/>
      <c r="I80" s="89"/>
      <c r="J80" s="89"/>
      <c r="K80" s="89"/>
      <c r="L80" s="89"/>
      <c r="M80" s="89"/>
      <c r="N80" s="89"/>
      <c r="O80" s="89"/>
      <c r="P80" s="89"/>
      <c r="Q80" s="89"/>
      <c r="R80" s="89"/>
      <c r="S80" s="89"/>
    </row>
    <row r="81" spans="1:19" s="4" customFormat="1" x14ac:dyDescent="0.2">
      <c r="A81" s="89"/>
      <c r="B81" s="88"/>
      <c r="C81" s="89"/>
      <c r="D81" s="89"/>
      <c r="E81" s="89"/>
      <c r="F81" s="89"/>
      <c r="G81" s="89"/>
      <c r="H81" s="89"/>
      <c r="I81" s="89"/>
      <c r="J81" s="89"/>
      <c r="K81" s="89"/>
      <c r="L81" s="89"/>
      <c r="M81" s="89"/>
      <c r="N81" s="89"/>
      <c r="O81" s="89"/>
      <c r="P81" s="89"/>
      <c r="Q81" s="89"/>
      <c r="R81" s="89"/>
      <c r="S81" s="89"/>
    </row>
    <row r="82" spans="1:19" s="4" customFormat="1" x14ac:dyDescent="0.2">
      <c r="A82" s="89"/>
      <c r="B82" s="88"/>
      <c r="C82" s="89"/>
      <c r="D82" s="89"/>
      <c r="E82" s="89"/>
      <c r="F82" s="89"/>
      <c r="G82" s="89"/>
      <c r="H82" s="89"/>
      <c r="I82" s="89"/>
      <c r="J82" s="89"/>
      <c r="K82" s="89"/>
      <c r="L82" s="89"/>
      <c r="M82" s="89"/>
      <c r="N82" s="89"/>
      <c r="O82" s="89"/>
      <c r="P82" s="89"/>
      <c r="Q82" s="89"/>
      <c r="R82" s="89"/>
      <c r="S82" s="89"/>
    </row>
    <row r="83" spans="1:19" s="4" customFormat="1" x14ac:dyDescent="0.2">
      <c r="A83" s="89"/>
      <c r="B83" s="88"/>
      <c r="C83" s="89"/>
      <c r="D83" s="89"/>
      <c r="E83" s="89"/>
      <c r="F83" s="89"/>
      <c r="G83" s="89"/>
      <c r="H83" s="89"/>
      <c r="I83" s="89"/>
      <c r="J83" s="89"/>
      <c r="K83" s="89"/>
      <c r="L83" s="89"/>
      <c r="M83" s="89"/>
      <c r="N83" s="89"/>
      <c r="O83" s="89"/>
      <c r="P83" s="89"/>
      <c r="Q83" s="89"/>
      <c r="R83" s="89"/>
      <c r="S83" s="89"/>
    </row>
    <row r="84" spans="1:19" s="4" customFormat="1" x14ac:dyDescent="0.2">
      <c r="A84" s="89"/>
      <c r="B84" s="88"/>
      <c r="C84" s="89"/>
      <c r="D84" s="89"/>
      <c r="E84" s="89"/>
      <c r="F84" s="89"/>
      <c r="G84" s="89"/>
      <c r="H84" s="89"/>
      <c r="I84" s="89"/>
      <c r="J84" s="89"/>
      <c r="K84" s="89"/>
      <c r="L84" s="89"/>
      <c r="M84" s="89"/>
      <c r="N84" s="89"/>
      <c r="O84" s="89"/>
      <c r="P84" s="89"/>
      <c r="Q84" s="89"/>
      <c r="R84" s="89"/>
      <c r="S84" s="89"/>
    </row>
    <row r="85" spans="1:19" s="4" customFormat="1" x14ac:dyDescent="0.2">
      <c r="A85" s="89"/>
      <c r="B85" s="88"/>
      <c r="C85" s="89"/>
      <c r="D85" s="89"/>
      <c r="E85" s="89"/>
      <c r="F85" s="89"/>
      <c r="G85" s="89"/>
      <c r="H85" s="89"/>
      <c r="I85" s="89"/>
      <c r="J85" s="89"/>
      <c r="K85" s="89"/>
      <c r="L85" s="89"/>
      <c r="M85" s="89"/>
      <c r="N85" s="89"/>
      <c r="O85" s="89"/>
      <c r="P85" s="89"/>
      <c r="Q85" s="89"/>
      <c r="R85" s="89"/>
      <c r="S85" s="89"/>
    </row>
    <row r="86" spans="1:19" s="4" customFormat="1" x14ac:dyDescent="0.2">
      <c r="A86" s="89"/>
      <c r="B86" s="88"/>
      <c r="C86" s="89"/>
      <c r="D86" s="89"/>
      <c r="E86" s="89"/>
      <c r="F86" s="89"/>
      <c r="G86" s="89"/>
      <c r="H86" s="89"/>
      <c r="I86" s="89"/>
      <c r="J86" s="89"/>
      <c r="K86" s="89"/>
      <c r="L86" s="89"/>
      <c r="M86" s="89"/>
      <c r="N86" s="89"/>
      <c r="O86" s="89"/>
      <c r="P86" s="89"/>
      <c r="Q86" s="89"/>
      <c r="R86" s="89"/>
      <c r="S86" s="89"/>
    </row>
    <row r="87" spans="1:19" s="4" customFormat="1" x14ac:dyDescent="0.2">
      <c r="A87" s="89"/>
      <c r="B87" s="88"/>
      <c r="C87" s="89"/>
      <c r="D87" s="89"/>
      <c r="E87" s="89"/>
      <c r="F87" s="89"/>
      <c r="G87" s="89"/>
      <c r="H87" s="89"/>
      <c r="I87" s="89"/>
      <c r="J87" s="89"/>
      <c r="K87" s="89"/>
      <c r="L87" s="89"/>
      <c r="M87" s="89"/>
      <c r="N87" s="89"/>
      <c r="O87" s="89"/>
      <c r="P87" s="89"/>
      <c r="Q87" s="89"/>
      <c r="R87" s="89"/>
      <c r="S87" s="89"/>
    </row>
    <row r="88" spans="1:19" s="4" customFormat="1" x14ac:dyDescent="0.2">
      <c r="A88" s="89"/>
      <c r="B88" s="88"/>
      <c r="C88" s="89"/>
      <c r="D88" s="89"/>
      <c r="E88" s="89"/>
      <c r="F88" s="89"/>
      <c r="G88" s="89"/>
      <c r="H88" s="89"/>
      <c r="I88" s="89"/>
      <c r="J88" s="89"/>
      <c r="K88" s="89"/>
      <c r="L88" s="89"/>
      <c r="M88" s="89"/>
      <c r="N88" s="89"/>
      <c r="O88" s="89"/>
      <c r="P88" s="89"/>
      <c r="Q88" s="89"/>
      <c r="R88" s="89"/>
      <c r="S88" s="89"/>
    </row>
    <row r="89" spans="1:19" s="4" customFormat="1" x14ac:dyDescent="0.2">
      <c r="A89" s="89"/>
      <c r="B89" s="88"/>
      <c r="C89" s="89"/>
      <c r="D89" s="89"/>
      <c r="E89" s="89"/>
      <c r="F89" s="89"/>
      <c r="G89" s="89"/>
      <c r="H89" s="89"/>
      <c r="I89" s="89"/>
      <c r="J89" s="89"/>
      <c r="K89" s="89"/>
      <c r="L89" s="89"/>
      <c r="M89" s="89"/>
      <c r="N89" s="89"/>
      <c r="O89" s="89"/>
      <c r="P89" s="89"/>
      <c r="Q89" s="89"/>
      <c r="R89" s="89"/>
      <c r="S89" s="89"/>
    </row>
    <row r="90" spans="1:19" s="4" customFormat="1" x14ac:dyDescent="0.2">
      <c r="A90" s="89"/>
      <c r="B90" s="88"/>
      <c r="C90" s="89"/>
      <c r="D90" s="89"/>
      <c r="E90" s="89"/>
      <c r="F90" s="89"/>
      <c r="G90" s="89"/>
      <c r="H90" s="89"/>
      <c r="I90" s="89"/>
      <c r="J90" s="89"/>
      <c r="K90" s="89"/>
      <c r="L90" s="89"/>
      <c r="M90" s="89"/>
      <c r="N90" s="89"/>
      <c r="O90" s="89"/>
      <c r="P90" s="89"/>
      <c r="Q90" s="89"/>
      <c r="R90" s="89"/>
      <c r="S90" s="89"/>
    </row>
    <row r="91" spans="1:19" s="4" customFormat="1" x14ac:dyDescent="0.2">
      <c r="A91" s="89"/>
      <c r="B91" s="88"/>
      <c r="C91" s="89"/>
      <c r="D91" s="89"/>
      <c r="E91" s="89"/>
      <c r="F91" s="89"/>
      <c r="G91" s="89"/>
      <c r="H91" s="89"/>
      <c r="I91" s="89"/>
      <c r="J91" s="89"/>
      <c r="K91" s="89"/>
      <c r="L91" s="89"/>
      <c r="M91" s="89"/>
      <c r="N91" s="89"/>
      <c r="O91" s="89"/>
      <c r="P91" s="89"/>
      <c r="Q91" s="89"/>
      <c r="R91" s="89"/>
      <c r="S91" s="89"/>
    </row>
    <row r="92" spans="1:19" s="4" customFormat="1" x14ac:dyDescent="0.2">
      <c r="A92" s="89"/>
      <c r="B92" s="88"/>
      <c r="C92" s="89"/>
      <c r="D92" s="89"/>
      <c r="E92" s="89"/>
      <c r="F92" s="89"/>
      <c r="G92" s="89"/>
      <c r="H92" s="89"/>
      <c r="I92" s="89"/>
      <c r="J92" s="89"/>
      <c r="K92" s="89"/>
      <c r="L92" s="89"/>
      <c r="M92" s="89"/>
      <c r="N92" s="89"/>
      <c r="O92" s="89"/>
      <c r="P92" s="89"/>
      <c r="Q92" s="89"/>
      <c r="R92" s="89"/>
      <c r="S92" s="89"/>
    </row>
    <row r="93" spans="1:19" s="4" customFormat="1" x14ac:dyDescent="0.2">
      <c r="A93" s="89"/>
      <c r="B93" s="88"/>
      <c r="C93" s="89"/>
      <c r="D93" s="89"/>
      <c r="E93" s="89"/>
      <c r="F93" s="89"/>
      <c r="G93" s="89"/>
      <c r="H93" s="89"/>
      <c r="I93" s="89"/>
      <c r="J93" s="89"/>
      <c r="K93" s="89"/>
      <c r="L93" s="89"/>
      <c r="M93" s="89"/>
      <c r="N93" s="89"/>
      <c r="O93" s="89"/>
      <c r="P93" s="89"/>
      <c r="Q93" s="89"/>
      <c r="R93" s="89"/>
      <c r="S93" s="89"/>
    </row>
    <row r="94" spans="1:19" s="4" customFormat="1" x14ac:dyDescent="0.2">
      <c r="A94" s="89"/>
      <c r="B94" s="88"/>
      <c r="C94" s="89"/>
      <c r="D94" s="89"/>
      <c r="E94" s="89"/>
      <c r="F94" s="89"/>
      <c r="G94" s="89"/>
      <c r="H94" s="89"/>
      <c r="I94" s="89"/>
      <c r="J94" s="89"/>
      <c r="K94" s="89"/>
      <c r="L94" s="89"/>
      <c r="M94" s="89"/>
      <c r="N94" s="89"/>
      <c r="O94" s="89"/>
      <c r="P94" s="89"/>
      <c r="Q94" s="89"/>
      <c r="R94" s="89"/>
      <c r="S94" s="89"/>
    </row>
    <row r="95" spans="1:19" s="4" customFormat="1" x14ac:dyDescent="0.2">
      <c r="A95" s="89"/>
      <c r="B95" s="88"/>
      <c r="C95" s="89"/>
      <c r="D95" s="89"/>
      <c r="E95" s="89"/>
      <c r="F95" s="89"/>
      <c r="G95" s="89"/>
      <c r="H95" s="89"/>
      <c r="I95" s="89"/>
      <c r="J95" s="89"/>
      <c r="K95" s="89"/>
      <c r="L95" s="89"/>
      <c r="M95" s="89"/>
      <c r="N95" s="89"/>
      <c r="O95" s="89"/>
      <c r="P95" s="89"/>
      <c r="Q95" s="89"/>
      <c r="R95" s="89"/>
      <c r="S95" s="89"/>
    </row>
    <row r="96" spans="1:19" s="4" customFormat="1" x14ac:dyDescent="0.2">
      <c r="A96" s="89"/>
      <c r="B96" s="88"/>
      <c r="C96" s="89"/>
      <c r="D96" s="89"/>
      <c r="E96" s="89"/>
      <c r="F96" s="89"/>
      <c r="G96" s="89"/>
      <c r="H96" s="89"/>
      <c r="I96" s="89"/>
      <c r="J96" s="89"/>
      <c r="K96" s="89"/>
      <c r="L96" s="89"/>
      <c r="M96" s="89"/>
      <c r="N96" s="89"/>
      <c r="O96" s="89"/>
      <c r="P96" s="89"/>
      <c r="Q96" s="89"/>
      <c r="R96" s="89"/>
      <c r="S96" s="89"/>
    </row>
    <row r="97" spans="1:19" s="4" customFormat="1" x14ac:dyDescent="0.2">
      <c r="A97" s="89"/>
      <c r="B97" s="88"/>
      <c r="C97" s="89"/>
      <c r="D97" s="89"/>
      <c r="E97" s="89"/>
      <c r="F97" s="89"/>
      <c r="G97" s="89"/>
      <c r="H97" s="89"/>
      <c r="I97" s="89"/>
      <c r="J97" s="89"/>
      <c r="K97" s="89"/>
      <c r="L97" s="89"/>
      <c r="M97" s="89"/>
      <c r="N97" s="89"/>
      <c r="O97" s="89"/>
      <c r="P97" s="89"/>
      <c r="Q97" s="89"/>
      <c r="R97" s="89"/>
      <c r="S97" s="89"/>
    </row>
    <row r="98" spans="1:19" s="4" customFormat="1" x14ac:dyDescent="0.2">
      <c r="A98" s="89"/>
      <c r="B98" s="88"/>
      <c r="C98" s="89"/>
      <c r="D98" s="89"/>
      <c r="E98" s="89"/>
      <c r="F98" s="89"/>
      <c r="G98" s="89"/>
      <c r="H98" s="89"/>
      <c r="I98" s="89"/>
      <c r="J98" s="89"/>
      <c r="K98" s="89"/>
      <c r="L98" s="89"/>
      <c r="M98" s="89"/>
      <c r="N98" s="89"/>
      <c r="O98" s="89"/>
      <c r="P98" s="89"/>
      <c r="Q98" s="89"/>
      <c r="R98" s="89"/>
      <c r="S98" s="89"/>
    </row>
    <row r="99" spans="1:19" s="4" customFormat="1" x14ac:dyDescent="0.2">
      <c r="A99" s="89"/>
      <c r="B99" s="88"/>
      <c r="C99" s="89"/>
      <c r="D99" s="89"/>
      <c r="E99" s="89"/>
      <c r="F99" s="89"/>
      <c r="G99" s="89"/>
      <c r="H99" s="89"/>
      <c r="I99" s="89"/>
      <c r="J99" s="89"/>
      <c r="K99" s="89"/>
      <c r="L99" s="89"/>
      <c r="M99" s="89"/>
      <c r="N99" s="89"/>
      <c r="O99" s="89"/>
      <c r="P99" s="89"/>
      <c r="Q99" s="89"/>
      <c r="R99" s="89"/>
      <c r="S99" s="89"/>
    </row>
    <row r="100" spans="1:19" s="4" customFormat="1" x14ac:dyDescent="0.2">
      <c r="A100" s="89"/>
      <c r="B100" s="88"/>
      <c r="C100" s="89"/>
      <c r="D100" s="89"/>
      <c r="E100" s="89"/>
      <c r="F100" s="89"/>
      <c r="G100" s="89"/>
      <c r="H100" s="89"/>
      <c r="I100" s="89"/>
      <c r="J100" s="89"/>
      <c r="K100" s="89"/>
      <c r="L100" s="89"/>
      <c r="M100" s="89"/>
      <c r="N100" s="89"/>
      <c r="O100" s="89"/>
      <c r="P100" s="89"/>
      <c r="Q100" s="89"/>
      <c r="R100" s="89"/>
      <c r="S100" s="89"/>
    </row>
    <row r="101" spans="1:19" s="4" customFormat="1" x14ac:dyDescent="0.2">
      <c r="A101" s="89"/>
      <c r="B101" s="88"/>
      <c r="C101" s="89"/>
      <c r="D101" s="89"/>
      <c r="E101" s="89"/>
      <c r="F101" s="89"/>
      <c r="G101" s="89"/>
      <c r="H101" s="89"/>
      <c r="I101" s="89"/>
      <c r="J101" s="89"/>
      <c r="K101" s="89"/>
      <c r="L101" s="89"/>
      <c r="M101" s="89"/>
      <c r="N101" s="89"/>
      <c r="O101" s="89"/>
      <c r="P101" s="89"/>
      <c r="Q101" s="89"/>
      <c r="R101" s="89"/>
      <c r="S101" s="89"/>
    </row>
    <row r="102" spans="1:19" s="4" customFormat="1" x14ac:dyDescent="0.2">
      <c r="A102" s="89"/>
      <c r="B102" s="88"/>
      <c r="C102" s="89"/>
      <c r="D102" s="89"/>
      <c r="E102" s="89"/>
      <c r="F102" s="89"/>
      <c r="G102" s="89"/>
      <c r="H102" s="89"/>
      <c r="I102" s="89"/>
      <c r="J102" s="89"/>
      <c r="K102" s="89"/>
      <c r="L102" s="89"/>
      <c r="M102" s="89"/>
      <c r="N102" s="89"/>
      <c r="O102" s="89"/>
      <c r="P102" s="89"/>
      <c r="Q102" s="89"/>
      <c r="R102" s="89"/>
      <c r="S102" s="89"/>
    </row>
    <row r="103" spans="1:19" s="4" customFormat="1" x14ac:dyDescent="0.2">
      <c r="A103" s="89"/>
      <c r="B103" s="88"/>
      <c r="C103" s="89"/>
      <c r="D103" s="89"/>
      <c r="E103" s="89"/>
      <c r="F103" s="89"/>
      <c r="G103" s="89"/>
      <c r="H103" s="89"/>
      <c r="I103" s="89"/>
      <c r="J103" s="89"/>
      <c r="K103" s="89"/>
      <c r="L103" s="89"/>
      <c r="M103" s="89"/>
      <c r="N103" s="89"/>
      <c r="O103" s="89"/>
      <c r="P103" s="89"/>
      <c r="Q103" s="89"/>
      <c r="R103" s="89"/>
      <c r="S103" s="89"/>
    </row>
    <row r="104" spans="1:19" s="4" customFormat="1" x14ac:dyDescent="0.2">
      <c r="A104" s="89"/>
      <c r="B104" s="88"/>
      <c r="C104" s="89"/>
      <c r="D104" s="89"/>
      <c r="E104" s="89"/>
      <c r="F104" s="89"/>
      <c r="G104" s="89"/>
      <c r="H104" s="89"/>
      <c r="I104" s="89"/>
      <c r="J104" s="89"/>
      <c r="K104" s="89"/>
      <c r="L104" s="89"/>
      <c r="M104" s="89"/>
      <c r="N104" s="89"/>
      <c r="O104" s="89"/>
      <c r="P104" s="89"/>
      <c r="Q104" s="89"/>
      <c r="R104" s="89"/>
      <c r="S104" s="89"/>
    </row>
    <row r="105" spans="1:19" s="4" customFormat="1" x14ac:dyDescent="0.2">
      <c r="A105" s="89"/>
      <c r="B105" s="88"/>
      <c r="C105" s="89"/>
      <c r="D105" s="89"/>
      <c r="E105" s="89"/>
      <c r="F105" s="89"/>
      <c r="G105" s="89"/>
      <c r="H105" s="89"/>
      <c r="I105" s="89"/>
      <c r="J105" s="89"/>
      <c r="K105" s="89"/>
      <c r="L105" s="89"/>
      <c r="M105" s="89"/>
      <c r="N105" s="89"/>
      <c r="O105" s="89"/>
      <c r="P105" s="89"/>
      <c r="Q105" s="89"/>
      <c r="R105" s="89"/>
      <c r="S105" s="89"/>
    </row>
    <row r="106" spans="1:19" s="4" customFormat="1" x14ac:dyDescent="0.2">
      <c r="A106" s="89"/>
      <c r="B106" s="88"/>
      <c r="C106" s="89"/>
      <c r="D106" s="89"/>
      <c r="E106" s="89"/>
      <c r="F106" s="89"/>
      <c r="G106" s="89"/>
      <c r="H106" s="89"/>
      <c r="I106" s="89"/>
      <c r="J106" s="89"/>
      <c r="K106" s="89"/>
      <c r="L106" s="89"/>
      <c r="M106" s="89"/>
      <c r="N106" s="89"/>
      <c r="O106" s="89"/>
      <c r="P106" s="89"/>
      <c r="Q106" s="89"/>
      <c r="R106" s="89"/>
      <c r="S106" s="89"/>
    </row>
    <row r="107" spans="1:19" s="4" customFormat="1" x14ac:dyDescent="0.2">
      <c r="A107" s="89"/>
      <c r="B107" s="88"/>
      <c r="C107" s="89"/>
      <c r="D107" s="89"/>
      <c r="E107" s="89"/>
      <c r="F107" s="89"/>
      <c r="G107" s="89"/>
      <c r="H107" s="89"/>
      <c r="I107" s="89"/>
      <c r="J107" s="89"/>
      <c r="K107" s="89"/>
      <c r="L107" s="89"/>
      <c r="M107" s="89"/>
      <c r="N107" s="89"/>
      <c r="O107" s="89"/>
      <c r="P107" s="89"/>
      <c r="Q107" s="89"/>
      <c r="R107" s="89"/>
      <c r="S107" s="89"/>
    </row>
    <row r="108" spans="1:19" s="4" customFormat="1" x14ac:dyDescent="0.2">
      <c r="A108" s="89"/>
      <c r="B108" s="88"/>
      <c r="C108" s="89"/>
      <c r="D108" s="89"/>
      <c r="E108" s="89"/>
      <c r="F108" s="89"/>
      <c r="G108" s="89"/>
      <c r="H108" s="89"/>
      <c r="I108" s="89"/>
      <c r="J108" s="89"/>
      <c r="K108" s="89"/>
      <c r="L108" s="89"/>
      <c r="M108" s="89"/>
      <c r="N108" s="89"/>
      <c r="O108" s="89"/>
      <c r="P108" s="89"/>
      <c r="Q108" s="89"/>
      <c r="R108" s="89"/>
      <c r="S108" s="89"/>
    </row>
    <row r="109" spans="1:19" s="4" customFormat="1" x14ac:dyDescent="0.2">
      <c r="A109" s="89"/>
      <c r="B109" s="88"/>
      <c r="C109" s="89"/>
      <c r="D109" s="89"/>
      <c r="E109" s="89"/>
      <c r="F109" s="89"/>
      <c r="G109" s="89"/>
      <c r="H109" s="89"/>
      <c r="I109" s="89"/>
      <c r="J109" s="89"/>
      <c r="K109" s="89"/>
      <c r="L109" s="89"/>
      <c r="M109" s="89"/>
      <c r="N109" s="89"/>
      <c r="O109" s="89"/>
      <c r="P109" s="89"/>
      <c r="Q109" s="89"/>
      <c r="R109" s="89"/>
      <c r="S109" s="89"/>
    </row>
    <row r="110" spans="1:19" s="4" customFormat="1" x14ac:dyDescent="0.2">
      <c r="A110" s="89"/>
      <c r="B110" s="88"/>
      <c r="C110" s="89"/>
      <c r="D110" s="89"/>
      <c r="E110" s="89"/>
      <c r="F110" s="89"/>
      <c r="G110" s="89"/>
      <c r="H110" s="89"/>
      <c r="I110" s="89"/>
      <c r="J110" s="89"/>
      <c r="K110" s="89"/>
      <c r="L110" s="89"/>
      <c r="M110" s="89"/>
      <c r="N110" s="89"/>
      <c r="O110" s="89"/>
      <c r="P110" s="89"/>
      <c r="Q110" s="89"/>
      <c r="R110" s="89"/>
      <c r="S110" s="89"/>
    </row>
    <row r="111" spans="1:19" s="4" customFormat="1" x14ac:dyDescent="0.2">
      <c r="A111" s="89"/>
      <c r="B111" s="88"/>
      <c r="C111" s="89"/>
      <c r="D111" s="89"/>
      <c r="E111" s="89"/>
      <c r="F111" s="89"/>
      <c r="G111" s="89"/>
      <c r="H111" s="89"/>
      <c r="I111" s="89"/>
      <c r="J111" s="89"/>
      <c r="K111" s="89"/>
      <c r="L111" s="89"/>
      <c r="M111" s="89"/>
      <c r="N111" s="89"/>
      <c r="O111" s="89"/>
      <c r="P111" s="89"/>
      <c r="Q111" s="89"/>
      <c r="R111" s="89"/>
      <c r="S111" s="89"/>
    </row>
    <row r="112" spans="1:19" s="4" customFormat="1" x14ac:dyDescent="0.2">
      <c r="A112" s="89"/>
      <c r="B112" s="88"/>
      <c r="C112" s="89"/>
      <c r="D112" s="89"/>
      <c r="E112" s="89"/>
      <c r="F112" s="89"/>
      <c r="G112" s="89"/>
      <c r="H112" s="89"/>
      <c r="I112" s="89"/>
      <c r="J112" s="89"/>
      <c r="K112" s="89"/>
      <c r="L112" s="89"/>
      <c r="M112" s="89"/>
      <c r="N112" s="89"/>
      <c r="O112" s="89"/>
      <c r="P112" s="89"/>
      <c r="Q112" s="89"/>
      <c r="R112" s="89"/>
      <c r="S112" s="89"/>
    </row>
    <row r="113" spans="1:19" s="4" customFormat="1" x14ac:dyDescent="0.2">
      <c r="A113" s="89"/>
      <c r="B113" s="88"/>
      <c r="C113" s="89"/>
      <c r="D113" s="89"/>
      <c r="E113" s="89"/>
      <c r="F113" s="89"/>
      <c r="G113" s="89"/>
      <c r="H113" s="89"/>
      <c r="I113" s="89"/>
      <c r="J113" s="89"/>
      <c r="K113" s="89"/>
      <c r="L113" s="89"/>
      <c r="M113" s="89"/>
      <c r="N113" s="89"/>
      <c r="O113" s="89"/>
      <c r="P113" s="89"/>
      <c r="Q113" s="89"/>
      <c r="R113" s="89"/>
      <c r="S113" s="89"/>
    </row>
    <row r="114" spans="1:19" s="4" customFormat="1" x14ac:dyDescent="0.2">
      <c r="A114" s="89"/>
      <c r="B114" s="88"/>
      <c r="C114" s="89"/>
      <c r="D114" s="89"/>
      <c r="E114" s="89"/>
      <c r="F114" s="89"/>
      <c r="G114" s="89"/>
      <c r="H114" s="89"/>
      <c r="I114" s="89"/>
      <c r="J114" s="89"/>
      <c r="K114" s="89"/>
      <c r="L114" s="89"/>
      <c r="M114" s="89"/>
      <c r="N114" s="89"/>
      <c r="O114" s="89"/>
      <c r="P114" s="89"/>
      <c r="Q114" s="89"/>
      <c r="R114" s="89"/>
      <c r="S114" s="89"/>
    </row>
    <row r="115" spans="1:19" s="4" customFormat="1" x14ac:dyDescent="0.2">
      <c r="A115" s="89"/>
      <c r="B115" s="88"/>
      <c r="C115" s="89"/>
      <c r="D115" s="89"/>
      <c r="E115" s="89"/>
      <c r="F115" s="89"/>
      <c r="G115" s="89"/>
      <c r="H115" s="89"/>
      <c r="I115" s="89"/>
      <c r="J115" s="89"/>
      <c r="K115" s="89"/>
      <c r="L115" s="89"/>
      <c r="M115" s="89"/>
      <c r="N115" s="89"/>
      <c r="O115" s="89"/>
      <c r="P115" s="89"/>
      <c r="Q115" s="89"/>
      <c r="R115" s="89"/>
      <c r="S115" s="89"/>
    </row>
    <row r="116" spans="1:19" s="4" customFormat="1" x14ac:dyDescent="0.2">
      <c r="A116" s="89"/>
      <c r="B116" s="88"/>
      <c r="C116" s="89"/>
      <c r="D116" s="89"/>
      <c r="E116" s="89"/>
      <c r="F116" s="89"/>
      <c r="G116" s="89"/>
      <c r="H116" s="89"/>
      <c r="I116" s="89"/>
      <c r="J116" s="89"/>
      <c r="K116" s="89"/>
      <c r="L116" s="89"/>
      <c r="M116" s="89"/>
      <c r="N116" s="89"/>
      <c r="O116" s="89"/>
      <c r="P116" s="89"/>
      <c r="Q116" s="89"/>
      <c r="R116" s="89"/>
      <c r="S116" s="89"/>
    </row>
    <row r="117" spans="1:19" s="4" customFormat="1" x14ac:dyDescent="0.2">
      <c r="A117" s="89"/>
      <c r="B117" s="88"/>
      <c r="C117" s="89"/>
      <c r="D117" s="89"/>
      <c r="E117" s="89"/>
      <c r="F117" s="89"/>
      <c r="G117" s="89"/>
      <c r="H117" s="89"/>
      <c r="I117" s="89"/>
      <c r="J117" s="89"/>
      <c r="K117" s="89"/>
      <c r="L117" s="89"/>
      <c r="M117" s="89"/>
      <c r="N117" s="89"/>
      <c r="O117" s="89"/>
      <c r="P117" s="89"/>
      <c r="Q117" s="89"/>
      <c r="R117" s="89"/>
      <c r="S117" s="89"/>
    </row>
    <row r="118" spans="1:19" s="4" customFormat="1" x14ac:dyDescent="0.2">
      <c r="A118" s="89"/>
      <c r="B118" s="88"/>
      <c r="C118" s="89"/>
      <c r="D118" s="89"/>
      <c r="E118" s="89"/>
      <c r="F118" s="89"/>
      <c r="G118" s="89"/>
      <c r="H118" s="89"/>
      <c r="I118" s="89"/>
      <c r="J118" s="89"/>
      <c r="K118" s="89"/>
      <c r="L118" s="89"/>
      <c r="M118" s="89"/>
      <c r="N118" s="89"/>
      <c r="O118" s="89"/>
      <c r="P118" s="89"/>
      <c r="Q118" s="89"/>
      <c r="R118" s="89"/>
      <c r="S118" s="89"/>
    </row>
    <row r="119" spans="1:19" s="4" customFormat="1" x14ac:dyDescent="0.2">
      <c r="A119" s="89"/>
      <c r="B119" s="88"/>
      <c r="C119" s="89"/>
      <c r="D119" s="89"/>
      <c r="E119" s="89"/>
      <c r="F119" s="89"/>
      <c r="G119" s="89"/>
      <c r="H119" s="89"/>
      <c r="I119" s="89"/>
      <c r="J119" s="89"/>
      <c r="K119" s="89"/>
      <c r="L119" s="89"/>
      <c r="M119" s="89"/>
      <c r="N119" s="89"/>
      <c r="O119" s="89"/>
      <c r="P119" s="89"/>
      <c r="Q119" s="89"/>
      <c r="R119" s="89"/>
      <c r="S119" s="89"/>
    </row>
    <row r="120" spans="1:19" s="4" customFormat="1" x14ac:dyDescent="0.2">
      <c r="A120" s="89"/>
      <c r="B120" s="88"/>
      <c r="C120" s="89"/>
      <c r="D120" s="89"/>
      <c r="E120" s="89"/>
      <c r="F120" s="89"/>
      <c r="G120" s="89"/>
      <c r="H120" s="89"/>
      <c r="I120" s="89"/>
      <c r="J120" s="89"/>
      <c r="K120" s="89"/>
      <c r="L120" s="89"/>
      <c r="M120" s="89"/>
      <c r="N120" s="89"/>
      <c r="O120" s="89"/>
      <c r="P120" s="89"/>
      <c r="Q120" s="89"/>
      <c r="R120" s="89"/>
      <c r="S120" s="89"/>
    </row>
    <row r="121" spans="1:19" s="4" customFormat="1" x14ac:dyDescent="0.2">
      <c r="A121" s="89"/>
      <c r="B121" s="88"/>
      <c r="C121" s="89"/>
      <c r="D121" s="89"/>
      <c r="E121" s="89"/>
      <c r="F121" s="89"/>
      <c r="G121" s="89"/>
      <c r="H121" s="89"/>
      <c r="I121" s="89"/>
      <c r="J121" s="89"/>
      <c r="K121" s="89"/>
      <c r="L121" s="89"/>
      <c r="M121" s="89"/>
      <c r="N121" s="89"/>
      <c r="O121" s="89"/>
      <c r="P121" s="89"/>
      <c r="Q121" s="89"/>
      <c r="R121" s="89"/>
      <c r="S121" s="89"/>
    </row>
    <row r="122" spans="1:19" s="4" customFormat="1" x14ac:dyDescent="0.2">
      <c r="A122" s="89"/>
      <c r="B122" s="88"/>
      <c r="C122" s="89"/>
      <c r="D122" s="89"/>
      <c r="E122" s="89"/>
      <c r="F122" s="89"/>
      <c r="G122" s="89"/>
      <c r="H122" s="89"/>
      <c r="I122" s="89"/>
      <c r="J122" s="89"/>
      <c r="K122" s="89"/>
      <c r="L122" s="89"/>
      <c r="M122" s="89"/>
      <c r="N122" s="89"/>
      <c r="O122" s="89"/>
      <c r="P122" s="89"/>
      <c r="Q122" s="89"/>
      <c r="R122" s="89"/>
      <c r="S122" s="89"/>
    </row>
    <row r="123" spans="1:19" s="4" customFormat="1" x14ac:dyDescent="0.2">
      <c r="A123" s="89"/>
      <c r="B123" s="88"/>
      <c r="C123" s="89"/>
      <c r="D123" s="89"/>
      <c r="E123" s="89"/>
      <c r="F123" s="89"/>
      <c r="G123" s="89"/>
      <c r="H123" s="89"/>
      <c r="I123" s="89"/>
      <c r="J123" s="89"/>
      <c r="K123" s="89"/>
      <c r="L123" s="89"/>
      <c r="M123" s="89"/>
      <c r="N123" s="89"/>
      <c r="O123" s="89"/>
      <c r="P123" s="89"/>
      <c r="Q123" s="89"/>
      <c r="R123" s="89"/>
      <c r="S123" s="89"/>
    </row>
    <row r="124" spans="1:19" s="4" customFormat="1" x14ac:dyDescent="0.2">
      <c r="A124" s="89"/>
      <c r="B124" s="88"/>
      <c r="C124" s="89"/>
      <c r="D124" s="89"/>
      <c r="E124" s="89"/>
      <c r="F124" s="89"/>
      <c r="G124" s="89"/>
      <c r="H124" s="89"/>
      <c r="I124" s="89"/>
      <c r="J124" s="89"/>
      <c r="K124" s="89"/>
      <c r="L124" s="89"/>
      <c r="M124" s="89"/>
      <c r="N124" s="89"/>
      <c r="O124" s="89"/>
      <c r="P124" s="89"/>
      <c r="Q124" s="89"/>
      <c r="R124" s="89"/>
      <c r="S124" s="89"/>
    </row>
    <row r="125" spans="1:19" s="4" customFormat="1" x14ac:dyDescent="0.2">
      <c r="A125" s="89"/>
      <c r="B125" s="88"/>
      <c r="C125" s="89"/>
      <c r="D125" s="89"/>
      <c r="E125" s="89"/>
      <c r="F125" s="89"/>
      <c r="G125" s="89"/>
      <c r="H125" s="89"/>
      <c r="I125" s="89"/>
      <c r="J125" s="89"/>
      <c r="K125" s="89"/>
      <c r="L125" s="89"/>
      <c r="M125" s="89"/>
      <c r="N125" s="89"/>
      <c r="O125" s="89"/>
      <c r="P125" s="89"/>
      <c r="Q125" s="89"/>
      <c r="R125" s="89"/>
      <c r="S125" s="89"/>
    </row>
    <row r="126" spans="1:19" s="4" customFormat="1" x14ac:dyDescent="0.2">
      <c r="A126" s="89"/>
      <c r="B126" s="88"/>
      <c r="C126" s="89"/>
      <c r="D126" s="89"/>
      <c r="E126" s="89"/>
      <c r="F126" s="89"/>
      <c r="G126" s="89"/>
      <c r="H126" s="89"/>
      <c r="I126" s="89"/>
      <c r="J126" s="89"/>
      <c r="K126" s="89"/>
      <c r="L126" s="89"/>
      <c r="M126" s="89"/>
      <c r="N126" s="89"/>
      <c r="O126" s="89"/>
      <c r="P126" s="89"/>
      <c r="Q126" s="89"/>
      <c r="R126" s="89"/>
      <c r="S126" s="89"/>
    </row>
    <row r="127" spans="1:19" s="4" customFormat="1" x14ac:dyDescent="0.2">
      <c r="A127" s="89"/>
      <c r="B127" s="88"/>
      <c r="C127" s="89"/>
      <c r="D127" s="89"/>
      <c r="E127" s="89"/>
      <c r="F127" s="89"/>
      <c r="G127" s="89"/>
      <c r="H127" s="89"/>
      <c r="I127" s="89"/>
      <c r="J127" s="89"/>
      <c r="K127" s="89"/>
      <c r="L127" s="89"/>
      <c r="M127" s="89"/>
      <c r="N127" s="89"/>
      <c r="O127" s="89"/>
      <c r="P127" s="89"/>
      <c r="Q127" s="89"/>
      <c r="R127" s="89"/>
      <c r="S127" s="89"/>
    </row>
    <row r="128" spans="1:19" s="4" customFormat="1" x14ac:dyDescent="0.2">
      <c r="A128" s="89"/>
      <c r="B128" s="88"/>
      <c r="C128" s="89"/>
      <c r="D128" s="89"/>
      <c r="E128" s="89"/>
      <c r="F128" s="89"/>
      <c r="G128" s="89"/>
      <c r="H128" s="89"/>
      <c r="I128" s="89"/>
      <c r="J128" s="89"/>
      <c r="K128" s="89"/>
      <c r="L128" s="89"/>
      <c r="M128" s="89"/>
      <c r="N128" s="89"/>
      <c r="O128" s="89"/>
      <c r="P128" s="89"/>
      <c r="Q128" s="89"/>
      <c r="R128" s="89"/>
      <c r="S128" s="89"/>
    </row>
    <row r="129" spans="1:19" s="4" customFormat="1" x14ac:dyDescent="0.2">
      <c r="A129" s="89"/>
      <c r="B129" s="88"/>
      <c r="C129" s="89"/>
      <c r="D129" s="89"/>
      <c r="E129" s="89"/>
      <c r="F129" s="89"/>
      <c r="G129" s="89"/>
      <c r="H129" s="89"/>
      <c r="I129" s="89"/>
      <c r="J129" s="89"/>
      <c r="K129" s="89"/>
      <c r="L129" s="89"/>
      <c r="M129" s="89"/>
      <c r="N129" s="89"/>
      <c r="O129" s="89"/>
      <c r="P129" s="89"/>
      <c r="Q129" s="89"/>
      <c r="R129" s="89"/>
      <c r="S129" s="89"/>
    </row>
    <row r="130" spans="1:19" s="4" customFormat="1" x14ac:dyDescent="0.2">
      <c r="A130" s="89"/>
      <c r="B130" s="88"/>
      <c r="C130" s="89"/>
      <c r="D130" s="89"/>
      <c r="E130" s="89"/>
      <c r="F130" s="89"/>
      <c r="G130" s="89"/>
      <c r="H130" s="89"/>
      <c r="I130" s="89"/>
      <c r="J130" s="89"/>
      <c r="K130" s="89"/>
      <c r="L130" s="89"/>
      <c r="M130" s="89"/>
      <c r="N130" s="89"/>
      <c r="O130" s="89"/>
      <c r="P130" s="89"/>
      <c r="Q130" s="89"/>
      <c r="R130" s="89"/>
      <c r="S130" s="89"/>
    </row>
    <row r="131" spans="1:19" s="4" customFormat="1" x14ac:dyDescent="0.2">
      <c r="A131" s="89"/>
      <c r="B131" s="88"/>
      <c r="C131" s="89"/>
      <c r="D131" s="89"/>
      <c r="E131" s="89"/>
      <c r="F131" s="89"/>
      <c r="G131" s="89"/>
      <c r="H131" s="89"/>
      <c r="I131" s="89"/>
      <c r="J131" s="89"/>
      <c r="K131" s="89"/>
      <c r="L131" s="89"/>
      <c r="M131" s="89"/>
      <c r="N131" s="89"/>
      <c r="O131" s="89"/>
      <c r="P131" s="89"/>
      <c r="Q131" s="89"/>
      <c r="R131" s="89"/>
      <c r="S131" s="89"/>
    </row>
    <row r="132" spans="1:19" s="4" customFormat="1" x14ac:dyDescent="0.2">
      <c r="A132" s="89"/>
      <c r="B132" s="88"/>
      <c r="C132" s="89"/>
      <c r="D132" s="89"/>
      <c r="E132" s="89"/>
      <c r="F132" s="89"/>
      <c r="G132" s="89"/>
      <c r="H132" s="89"/>
      <c r="I132" s="89"/>
      <c r="J132" s="89"/>
      <c r="K132" s="89"/>
      <c r="L132" s="89"/>
      <c r="M132" s="89"/>
      <c r="N132" s="89"/>
      <c r="O132" s="89"/>
      <c r="P132" s="89"/>
      <c r="Q132" s="89"/>
      <c r="R132" s="89"/>
      <c r="S132" s="89"/>
    </row>
    <row r="133" spans="1:19" s="4" customFormat="1" x14ac:dyDescent="0.2">
      <c r="A133" s="89"/>
      <c r="B133" s="88"/>
      <c r="C133" s="89"/>
      <c r="D133" s="89"/>
      <c r="E133" s="89"/>
      <c r="F133" s="89"/>
      <c r="G133" s="89"/>
      <c r="H133" s="89"/>
      <c r="I133" s="89"/>
      <c r="J133" s="89"/>
      <c r="K133" s="89"/>
      <c r="L133" s="89"/>
      <c r="M133" s="89"/>
      <c r="N133" s="89"/>
      <c r="O133" s="89"/>
      <c r="P133" s="89"/>
      <c r="Q133" s="89"/>
      <c r="R133" s="89"/>
      <c r="S133" s="89"/>
    </row>
    <row r="134" spans="1:19" s="4" customFormat="1" x14ac:dyDescent="0.2">
      <c r="A134" s="89"/>
      <c r="B134" s="88"/>
      <c r="C134" s="89"/>
      <c r="D134" s="89"/>
      <c r="E134" s="89"/>
      <c r="F134" s="89"/>
      <c r="G134" s="89"/>
      <c r="H134" s="89"/>
      <c r="I134" s="89"/>
      <c r="J134" s="89"/>
      <c r="K134" s="89"/>
      <c r="L134" s="89"/>
      <c r="M134" s="89"/>
      <c r="N134" s="89"/>
      <c r="O134" s="89"/>
      <c r="P134" s="89"/>
      <c r="Q134" s="89"/>
      <c r="R134" s="89"/>
      <c r="S134" s="89"/>
    </row>
    <row r="135" spans="1:19" s="4" customFormat="1" x14ac:dyDescent="0.2">
      <c r="A135" s="89"/>
      <c r="B135" s="88"/>
      <c r="C135" s="89"/>
      <c r="D135" s="89"/>
      <c r="E135" s="89"/>
      <c r="F135" s="89"/>
      <c r="G135" s="89"/>
      <c r="H135" s="89"/>
      <c r="I135" s="89"/>
      <c r="J135" s="89"/>
      <c r="K135" s="89"/>
      <c r="L135" s="89"/>
      <c r="M135" s="89"/>
      <c r="N135" s="89"/>
      <c r="O135" s="89"/>
      <c r="P135" s="89"/>
      <c r="Q135" s="89"/>
      <c r="R135" s="89"/>
      <c r="S135" s="89"/>
    </row>
    <row r="136" spans="1:19" s="4" customFormat="1" x14ac:dyDescent="0.2">
      <c r="A136" s="89"/>
      <c r="B136" s="88"/>
      <c r="C136" s="89"/>
      <c r="D136" s="89"/>
      <c r="E136" s="89"/>
      <c r="F136" s="89"/>
      <c r="G136" s="89"/>
      <c r="H136" s="89"/>
      <c r="I136" s="89"/>
      <c r="J136" s="89"/>
      <c r="K136" s="89"/>
      <c r="L136" s="89"/>
      <c r="M136" s="89"/>
      <c r="N136" s="89"/>
      <c r="O136" s="89"/>
      <c r="P136" s="89"/>
      <c r="Q136" s="89"/>
      <c r="R136" s="89"/>
      <c r="S136" s="89"/>
    </row>
    <row r="137" spans="1:19" s="4" customFormat="1" x14ac:dyDescent="0.2">
      <c r="A137" s="89"/>
      <c r="B137" s="88"/>
      <c r="C137" s="89"/>
      <c r="D137" s="89"/>
      <c r="E137" s="89"/>
      <c r="F137" s="89"/>
      <c r="G137" s="89"/>
      <c r="H137" s="89"/>
      <c r="I137" s="89"/>
      <c r="J137" s="89"/>
      <c r="K137" s="89"/>
      <c r="L137" s="89"/>
      <c r="M137" s="89"/>
      <c r="N137" s="89"/>
      <c r="O137" s="89"/>
      <c r="P137" s="89"/>
      <c r="Q137" s="89"/>
      <c r="R137" s="89"/>
      <c r="S137" s="89"/>
    </row>
    <row r="138" spans="1:19" s="4" customFormat="1" x14ac:dyDescent="0.2">
      <c r="A138" s="89"/>
      <c r="B138" s="88"/>
      <c r="C138" s="89"/>
      <c r="D138" s="89"/>
      <c r="E138" s="89"/>
      <c r="F138" s="89"/>
      <c r="G138" s="89"/>
      <c r="H138" s="89"/>
      <c r="I138" s="89"/>
      <c r="J138" s="89"/>
      <c r="K138" s="89"/>
      <c r="L138" s="89"/>
      <c r="M138" s="89"/>
      <c r="N138" s="89"/>
      <c r="O138" s="89"/>
      <c r="P138" s="89"/>
      <c r="Q138" s="89"/>
      <c r="R138" s="89"/>
      <c r="S138" s="89"/>
    </row>
    <row r="139" spans="1:19" s="4" customFormat="1" x14ac:dyDescent="0.2">
      <c r="A139" s="89"/>
      <c r="B139" s="88"/>
      <c r="C139" s="89"/>
      <c r="D139" s="89"/>
      <c r="E139" s="89"/>
      <c r="F139" s="89"/>
      <c r="G139" s="89"/>
      <c r="H139" s="89"/>
      <c r="I139" s="89"/>
      <c r="J139" s="89"/>
      <c r="K139" s="89"/>
      <c r="L139" s="89"/>
      <c r="M139" s="89"/>
      <c r="N139" s="89"/>
      <c r="O139" s="89"/>
      <c r="P139" s="89"/>
      <c r="Q139" s="89"/>
      <c r="R139" s="89"/>
      <c r="S139" s="89"/>
    </row>
    <row r="140" spans="1:19" s="4" customFormat="1" x14ac:dyDescent="0.2">
      <c r="A140" s="89"/>
      <c r="B140" s="88"/>
      <c r="C140" s="89"/>
      <c r="D140" s="89"/>
      <c r="E140" s="89"/>
      <c r="F140" s="89"/>
      <c r="G140" s="89"/>
      <c r="H140" s="89"/>
      <c r="I140" s="89"/>
      <c r="J140" s="89"/>
      <c r="K140" s="89"/>
      <c r="L140" s="89"/>
      <c r="M140" s="89"/>
      <c r="N140" s="89"/>
      <c r="O140" s="89"/>
      <c r="P140" s="89"/>
      <c r="Q140" s="89"/>
      <c r="R140" s="89"/>
      <c r="S140" s="89"/>
    </row>
    <row r="141" spans="1:19" s="4" customFormat="1" x14ac:dyDescent="0.2">
      <c r="A141" s="89"/>
      <c r="B141" s="88"/>
      <c r="C141" s="89"/>
      <c r="D141" s="89"/>
      <c r="E141" s="89"/>
      <c r="F141" s="89"/>
      <c r="G141" s="89"/>
      <c r="H141" s="89"/>
      <c r="I141" s="89"/>
      <c r="J141" s="89"/>
      <c r="K141" s="89"/>
      <c r="L141" s="89"/>
      <c r="M141" s="89"/>
      <c r="N141" s="89"/>
      <c r="O141" s="89"/>
      <c r="P141" s="89"/>
      <c r="Q141" s="89"/>
      <c r="R141" s="89"/>
      <c r="S141" s="89"/>
    </row>
    <row r="142" spans="1:19" s="4" customFormat="1" x14ac:dyDescent="0.2">
      <c r="A142" s="89"/>
      <c r="B142" s="88"/>
      <c r="C142" s="89"/>
      <c r="D142" s="89"/>
      <c r="E142" s="89"/>
      <c r="F142" s="89"/>
      <c r="G142" s="89"/>
      <c r="H142" s="89"/>
      <c r="I142" s="89"/>
      <c r="J142" s="89"/>
      <c r="K142" s="89"/>
      <c r="L142" s="89"/>
      <c r="M142" s="89"/>
      <c r="N142" s="89"/>
      <c r="O142" s="89"/>
      <c r="P142" s="89"/>
      <c r="Q142" s="89"/>
      <c r="R142" s="89"/>
      <c r="S142" s="89"/>
    </row>
    <row r="143" spans="1:19" s="4" customFormat="1" x14ac:dyDescent="0.2">
      <c r="A143" s="89"/>
      <c r="B143" s="88"/>
      <c r="C143" s="89"/>
      <c r="D143" s="89"/>
      <c r="E143" s="89"/>
      <c r="F143" s="89"/>
      <c r="G143" s="89"/>
      <c r="H143" s="89"/>
      <c r="I143" s="89"/>
      <c r="J143" s="89"/>
      <c r="K143" s="89"/>
      <c r="L143" s="89"/>
      <c r="M143" s="89"/>
      <c r="N143" s="89"/>
      <c r="O143" s="89"/>
      <c r="P143" s="89"/>
      <c r="Q143" s="89"/>
      <c r="R143" s="89"/>
      <c r="S143" s="89"/>
    </row>
    <row r="144" spans="1:19" s="4" customFormat="1" x14ac:dyDescent="0.2">
      <c r="A144" s="89"/>
      <c r="B144" s="88"/>
      <c r="C144" s="89"/>
      <c r="D144" s="89"/>
      <c r="E144" s="89"/>
      <c r="F144" s="89"/>
      <c r="G144" s="89"/>
      <c r="H144" s="89"/>
      <c r="I144" s="89"/>
      <c r="J144" s="89"/>
      <c r="K144" s="89"/>
      <c r="L144" s="89"/>
      <c r="M144" s="89"/>
      <c r="N144" s="89"/>
      <c r="O144" s="89"/>
      <c r="P144" s="89"/>
      <c r="Q144" s="89"/>
      <c r="R144" s="89"/>
      <c r="S144" s="89"/>
    </row>
    <row r="145" spans="1:19" s="4" customFormat="1" x14ac:dyDescent="0.2">
      <c r="A145" s="89"/>
      <c r="B145" s="88"/>
      <c r="C145" s="89"/>
      <c r="D145" s="89"/>
      <c r="E145" s="89"/>
      <c r="F145" s="89"/>
      <c r="G145" s="89"/>
      <c r="H145" s="89"/>
      <c r="I145" s="89"/>
      <c r="J145" s="89"/>
      <c r="K145" s="89"/>
      <c r="L145" s="89"/>
      <c r="M145" s="89"/>
      <c r="N145" s="89"/>
      <c r="O145" s="89"/>
      <c r="P145" s="89"/>
      <c r="Q145" s="89"/>
      <c r="R145" s="89"/>
      <c r="S145" s="89"/>
    </row>
    <row r="146" spans="1:19" s="4" customFormat="1" x14ac:dyDescent="0.2">
      <c r="A146" s="89"/>
      <c r="B146" s="88"/>
      <c r="C146" s="89"/>
      <c r="D146" s="89"/>
      <c r="E146" s="89"/>
      <c r="F146" s="89"/>
      <c r="G146" s="89"/>
      <c r="H146" s="89"/>
      <c r="I146" s="89"/>
      <c r="J146" s="89"/>
      <c r="K146" s="89"/>
      <c r="L146" s="89"/>
      <c r="M146" s="89"/>
      <c r="N146" s="89"/>
      <c r="O146" s="89"/>
      <c r="P146" s="89"/>
      <c r="Q146" s="89"/>
      <c r="R146" s="89"/>
      <c r="S146" s="89"/>
    </row>
    <row r="147" spans="1:19" s="4" customFormat="1" x14ac:dyDescent="0.2">
      <c r="A147" s="89"/>
      <c r="B147" s="88"/>
      <c r="C147" s="89"/>
      <c r="D147" s="89"/>
      <c r="E147" s="89"/>
      <c r="F147" s="89"/>
      <c r="G147" s="89"/>
      <c r="H147" s="89"/>
      <c r="I147" s="89"/>
      <c r="J147" s="89"/>
      <c r="K147" s="89"/>
      <c r="L147" s="89"/>
      <c r="M147" s="89"/>
      <c r="N147" s="89"/>
      <c r="O147" s="89"/>
      <c r="P147" s="89"/>
      <c r="Q147" s="89"/>
      <c r="R147" s="89"/>
      <c r="S147" s="89"/>
    </row>
    <row r="148" spans="1:19" s="4" customFormat="1" x14ac:dyDescent="0.2">
      <c r="A148" s="89"/>
      <c r="B148" s="88"/>
      <c r="C148" s="89"/>
      <c r="D148" s="89"/>
      <c r="E148" s="89"/>
      <c r="F148" s="89"/>
      <c r="G148" s="89"/>
      <c r="H148" s="89"/>
      <c r="I148" s="89"/>
      <c r="J148" s="89"/>
      <c r="K148" s="89"/>
      <c r="L148" s="89"/>
      <c r="M148" s="89"/>
      <c r="N148" s="89"/>
      <c r="O148" s="89"/>
      <c r="P148" s="89"/>
      <c r="Q148" s="89"/>
      <c r="R148" s="89"/>
      <c r="S148" s="89"/>
    </row>
    <row r="149" spans="1:19" s="4" customFormat="1" x14ac:dyDescent="0.2">
      <c r="A149" s="89"/>
      <c r="B149" s="88"/>
      <c r="C149" s="89"/>
      <c r="D149" s="89"/>
      <c r="E149" s="89"/>
      <c r="F149" s="89"/>
      <c r="G149" s="89"/>
      <c r="H149" s="89"/>
      <c r="I149" s="89"/>
      <c r="J149" s="89"/>
      <c r="K149" s="89"/>
      <c r="L149" s="89"/>
      <c r="M149" s="89"/>
      <c r="N149" s="89"/>
      <c r="O149" s="89"/>
      <c r="P149" s="89"/>
      <c r="Q149" s="89"/>
      <c r="R149" s="89"/>
      <c r="S149" s="89"/>
    </row>
    <row r="150" spans="1:19" s="4" customFormat="1" x14ac:dyDescent="0.2">
      <c r="A150" s="89"/>
      <c r="B150" s="88"/>
      <c r="C150" s="89"/>
      <c r="D150" s="89"/>
      <c r="E150" s="89"/>
      <c r="F150" s="89"/>
      <c r="G150" s="89"/>
      <c r="H150" s="89"/>
      <c r="I150" s="89"/>
      <c r="J150" s="89"/>
      <c r="K150" s="89"/>
      <c r="L150" s="89"/>
      <c r="M150" s="89"/>
      <c r="N150" s="89"/>
      <c r="O150" s="89"/>
      <c r="P150" s="89"/>
      <c r="Q150" s="89"/>
      <c r="R150" s="89"/>
      <c r="S150" s="89"/>
    </row>
    <row r="151" spans="1:19" s="4" customFormat="1" x14ac:dyDescent="0.2">
      <c r="A151" s="89"/>
      <c r="B151" s="88"/>
      <c r="C151" s="89"/>
      <c r="D151" s="89"/>
      <c r="E151" s="89"/>
      <c r="F151" s="89"/>
      <c r="G151" s="89"/>
      <c r="H151" s="89"/>
      <c r="I151" s="89"/>
      <c r="J151" s="89"/>
      <c r="K151" s="89"/>
      <c r="L151" s="89"/>
      <c r="M151" s="89"/>
      <c r="N151" s="89"/>
      <c r="O151" s="89"/>
      <c r="P151" s="89"/>
      <c r="Q151" s="89"/>
      <c r="R151" s="89"/>
      <c r="S151" s="89"/>
    </row>
    <row r="152" spans="1:19" s="4" customFormat="1" x14ac:dyDescent="0.2">
      <c r="A152" s="89"/>
      <c r="B152" s="88"/>
      <c r="C152" s="89"/>
      <c r="D152" s="89"/>
      <c r="E152" s="89"/>
      <c r="F152" s="89"/>
      <c r="G152" s="89"/>
      <c r="H152" s="89"/>
      <c r="I152" s="89"/>
      <c r="J152" s="89"/>
      <c r="K152" s="89"/>
      <c r="L152" s="89"/>
      <c r="M152" s="89"/>
      <c r="N152" s="89"/>
      <c r="O152" s="89"/>
      <c r="P152" s="89"/>
      <c r="Q152" s="89"/>
      <c r="R152" s="89"/>
      <c r="S152" s="89"/>
    </row>
    <row r="153" spans="1:19" s="4" customFormat="1" x14ac:dyDescent="0.2">
      <c r="A153" s="89"/>
      <c r="B153" s="88"/>
      <c r="C153" s="89"/>
      <c r="D153" s="89"/>
      <c r="E153" s="89"/>
      <c r="F153" s="89"/>
      <c r="G153" s="89"/>
      <c r="H153" s="89"/>
      <c r="I153" s="89"/>
      <c r="J153" s="89"/>
      <c r="K153" s="89"/>
      <c r="L153" s="89"/>
      <c r="M153" s="89"/>
      <c r="N153" s="89"/>
      <c r="O153" s="89"/>
      <c r="P153" s="89"/>
      <c r="Q153" s="89"/>
      <c r="R153" s="89"/>
      <c r="S153" s="89"/>
    </row>
    <row r="154" spans="1:19" s="4" customFormat="1" x14ac:dyDescent="0.2">
      <c r="A154" s="89"/>
      <c r="B154" s="88"/>
      <c r="C154" s="89"/>
      <c r="D154" s="89"/>
      <c r="E154" s="89"/>
      <c r="F154" s="89"/>
      <c r="G154" s="89"/>
      <c r="H154" s="89"/>
      <c r="I154" s="89"/>
      <c r="J154" s="89"/>
      <c r="K154" s="89"/>
      <c r="L154" s="89"/>
      <c r="M154" s="89"/>
      <c r="N154" s="89"/>
      <c r="O154" s="89"/>
      <c r="P154" s="89"/>
      <c r="Q154" s="89"/>
      <c r="R154" s="89"/>
      <c r="S154" s="89"/>
    </row>
    <row r="155" spans="1:19" s="4" customFormat="1" x14ac:dyDescent="0.2">
      <c r="A155" s="89"/>
      <c r="B155" s="88"/>
      <c r="C155" s="89"/>
      <c r="D155" s="89"/>
      <c r="E155" s="89"/>
      <c r="F155" s="89"/>
      <c r="G155" s="89"/>
      <c r="H155" s="89"/>
      <c r="I155" s="89"/>
      <c r="J155" s="89"/>
      <c r="K155" s="89"/>
      <c r="L155" s="89"/>
      <c r="M155" s="89"/>
      <c r="N155" s="89"/>
      <c r="O155" s="89"/>
      <c r="P155" s="89"/>
      <c r="Q155" s="89"/>
      <c r="R155" s="89"/>
      <c r="S155" s="89"/>
    </row>
    <row r="156" spans="1:19" s="4" customFormat="1" x14ac:dyDescent="0.2">
      <c r="A156" s="89"/>
      <c r="B156" s="88"/>
      <c r="C156" s="89"/>
      <c r="D156" s="89"/>
      <c r="E156" s="89"/>
      <c r="F156" s="89"/>
      <c r="G156" s="89"/>
      <c r="H156" s="89"/>
      <c r="I156" s="89"/>
      <c r="J156" s="89"/>
      <c r="K156" s="89"/>
      <c r="L156" s="89"/>
      <c r="M156" s="89"/>
      <c r="N156" s="89"/>
      <c r="O156" s="89"/>
      <c r="P156" s="89"/>
      <c r="Q156" s="89"/>
      <c r="R156" s="89"/>
      <c r="S156" s="89"/>
    </row>
    <row r="157" spans="1:19" s="4" customFormat="1" x14ac:dyDescent="0.2">
      <c r="A157" s="89"/>
      <c r="B157" s="88"/>
      <c r="C157" s="89"/>
      <c r="D157" s="89"/>
      <c r="E157" s="89"/>
      <c r="F157" s="89"/>
      <c r="G157" s="89"/>
      <c r="H157" s="89"/>
      <c r="I157" s="89"/>
      <c r="J157" s="89"/>
      <c r="K157" s="89"/>
      <c r="L157" s="89"/>
      <c r="M157" s="89"/>
      <c r="N157" s="89"/>
      <c r="O157" s="89"/>
      <c r="P157" s="89"/>
      <c r="Q157" s="89"/>
      <c r="R157" s="89"/>
      <c r="S157" s="89"/>
    </row>
    <row r="158" spans="1:19" s="4" customFormat="1" x14ac:dyDescent="0.2">
      <c r="A158" s="89"/>
      <c r="B158" s="88"/>
      <c r="C158" s="89"/>
      <c r="D158" s="89"/>
      <c r="E158" s="89"/>
      <c r="F158" s="89"/>
      <c r="G158" s="89"/>
      <c r="H158" s="89"/>
      <c r="I158" s="89"/>
      <c r="J158" s="89"/>
      <c r="K158" s="89"/>
      <c r="L158" s="89"/>
      <c r="M158" s="89"/>
      <c r="N158" s="89"/>
      <c r="O158" s="89"/>
      <c r="P158" s="89"/>
      <c r="Q158" s="89"/>
      <c r="R158" s="89"/>
      <c r="S158" s="89"/>
    </row>
    <row r="159" spans="1:19" s="4" customFormat="1" x14ac:dyDescent="0.2">
      <c r="A159" s="89"/>
      <c r="B159" s="88"/>
      <c r="C159" s="89"/>
      <c r="D159" s="89"/>
      <c r="E159" s="89"/>
      <c r="F159" s="89"/>
      <c r="G159" s="89"/>
      <c r="H159" s="89"/>
      <c r="I159" s="89"/>
      <c r="J159" s="89"/>
      <c r="K159" s="89"/>
      <c r="L159" s="89"/>
      <c r="M159" s="89"/>
      <c r="N159" s="89"/>
      <c r="O159" s="89"/>
      <c r="P159" s="89"/>
      <c r="Q159" s="89"/>
      <c r="R159" s="89"/>
      <c r="S159" s="89"/>
    </row>
    <row r="160" spans="1:19" s="4" customFormat="1" x14ac:dyDescent="0.2">
      <c r="A160" s="89"/>
      <c r="B160" s="88"/>
      <c r="C160" s="89"/>
      <c r="D160" s="89"/>
      <c r="E160" s="89"/>
      <c r="F160" s="89"/>
      <c r="G160" s="89"/>
      <c r="H160" s="89"/>
      <c r="I160" s="89"/>
      <c r="J160" s="89"/>
      <c r="K160" s="89"/>
      <c r="L160" s="89"/>
      <c r="M160" s="89"/>
      <c r="N160" s="89"/>
      <c r="O160" s="89"/>
      <c r="P160" s="89"/>
      <c r="Q160" s="89"/>
      <c r="R160" s="89"/>
      <c r="S160" s="89"/>
    </row>
    <row r="161" spans="1:19" s="4" customFormat="1" x14ac:dyDescent="0.2">
      <c r="A161" s="89"/>
      <c r="B161" s="88"/>
      <c r="C161" s="89"/>
      <c r="D161" s="89"/>
      <c r="E161" s="89"/>
      <c r="F161" s="89"/>
      <c r="G161" s="89"/>
      <c r="H161" s="89"/>
      <c r="I161" s="89"/>
      <c r="J161" s="89"/>
      <c r="K161" s="89"/>
      <c r="L161" s="89"/>
      <c r="M161" s="89"/>
      <c r="N161" s="89"/>
      <c r="O161" s="89"/>
      <c r="P161" s="89"/>
      <c r="Q161" s="89"/>
      <c r="R161" s="89"/>
      <c r="S161" s="89"/>
    </row>
    <row r="162" spans="1:19" s="4" customFormat="1" x14ac:dyDescent="0.2">
      <c r="A162" s="89"/>
      <c r="B162" s="88"/>
      <c r="C162" s="89"/>
      <c r="D162" s="89"/>
      <c r="E162" s="89"/>
      <c r="F162" s="89"/>
      <c r="G162" s="89"/>
      <c r="H162" s="89"/>
      <c r="I162" s="89"/>
      <c r="J162" s="89"/>
      <c r="K162" s="89"/>
      <c r="L162" s="89"/>
      <c r="M162" s="89"/>
      <c r="N162" s="89"/>
      <c r="O162" s="89"/>
      <c r="P162" s="89"/>
      <c r="Q162" s="89"/>
      <c r="R162" s="89"/>
      <c r="S162" s="89"/>
    </row>
    <row r="163" spans="1:19" s="4" customFormat="1" x14ac:dyDescent="0.2">
      <c r="A163" s="89"/>
      <c r="B163" s="88"/>
      <c r="C163" s="89"/>
      <c r="D163" s="89"/>
      <c r="E163" s="89"/>
      <c r="F163" s="89"/>
      <c r="G163" s="89"/>
      <c r="H163" s="89"/>
      <c r="I163" s="89"/>
      <c r="J163" s="89"/>
      <c r="K163" s="89"/>
      <c r="L163" s="89"/>
      <c r="M163" s="89"/>
      <c r="N163" s="89"/>
      <c r="O163" s="89"/>
      <c r="P163" s="89"/>
      <c r="Q163" s="89"/>
      <c r="R163" s="89"/>
      <c r="S163" s="89"/>
    </row>
    <row r="164" spans="1:19" s="4" customFormat="1" x14ac:dyDescent="0.2">
      <c r="A164" s="89"/>
      <c r="B164" s="88"/>
      <c r="C164" s="89"/>
      <c r="D164" s="89"/>
      <c r="E164" s="89"/>
      <c r="F164" s="89"/>
      <c r="G164" s="89"/>
      <c r="H164" s="89"/>
      <c r="I164" s="89"/>
      <c r="J164" s="89"/>
      <c r="K164" s="89"/>
      <c r="L164" s="89"/>
      <c r="M164" s="89"/>
      <c r="N164" s="89"/>
      <c r="O164" s="89"/>
      <c r="P164" s="89"/>
      <c r="Q164" s="89"/>
      <c r="R164" s="89"/>
      <c r="S164" s="89"/>
    </row>
    <row r="165" spans="1:19" s="4" customFormat="1" x14ac:dyDescent="0.2">
      <c r="A165" s="89"/>
      <c r="B165" s="88"/>
      <c r="C165" s="89"/>
      <c r="D165" s="89"/>
      <c r="E165" s="89"/>
      <c r="F165" s="89"/>
      <c r="G165" s="89"/>
      <c r="H165" s="89"/>
      <c r="I165" s="89"/>
      <c r="J165" s="89"/>
      <c r="K165" s="89"/>
      <c r="L165" s="89"/>
      <c r="M165" s="89"/>
      <c r="N165" s="89"/>
      <c r="O165" s="89"/>
      <c r="P165" s="89"/>
      <c r="Q165" s="89"/>
      <c r="R165" s="89"/>
      <c r="S165" s="89"/>
    </row>
    <row r="166" spans="1:19" s="4" customFormat="1" x14ac:dyDescent="0.2">
      <c r="A166" s="89"/>
      <c r="B166" s="88"/>
      <c r="C166" s="89"/>
      <c r="D166" s="89"/>
      <c r="E166" s="89"/>
      <c r="F166" s="89"/>
      <c r="G166" s="89"/>
      <c r="H166" s="89"/>
      <c r="I166" s="89"/>
      <c r="J166" s="89"/>
      <c r="K166" s="89"/>
      <c r="L166" s="89"/>
      <c r="M166" s="89"/>
      <c r="N166" s="89"/>
      <c r="O166" s="89"/>
      <c r="P166" s="89"/>
      <c r="Q166" s="89"/>
      <c r="R166" s="89"/>
      <c r="S166" s="89"/>
    </row>
    <row r="167" spans="1:19" s="4" customFormat="1" x14ac:dyDescent="0.2">
      <c r="A167" s="89"/>
      <c r="B167" s="88"/>
      <c r="C167" s="89"/>
      <c r="D167" s="89"/>
      <c r="E167" s="89"/>
      <c r="F167" s="89"/>
      <c r="G167" s="89"/>
      <c r="H167" s="89"/>
      <c r="I167" s="89"/>
      <c r="J167" s="89"/>
      <c r="K167" s="89"/>
      <c r="L167" s="89"/>
      <c r="M167" s="89"/>
      <c r="N167" s="89"/>
      <c r="O167" s="89"/>
      <c r="P167" s="89"/>
      <c r="Q167" s="89"/>
      <c r="R167" s="89"/>
      <c r="S167" s="89"/>
    </row>
    <row r="168" spans="1:19" s="4" customFormat="1" x14ac:dyDescent="0.2">
      <c r="A168" s="89"/>
      <c r="B168" s="88"/>
      <c r="C168" s="89"/>
      <c r="D168" s="89"/>
      <c r="E168" s="89"/>
      <c r="F168" s="89"/>
      <c r="G168" s="89"/>
      <c r="H168" s="89"/>
      <c r="I168" s="89"/>
      <c r="J168" s="89"/>
      <c r="K168" s="89"/>
      <c r="L168" s="89"/>
      <c r="M168" s="89"/>
      <c r="N168" s="89"/>
      <c r="O168" s="89"/>
      <c r="P168" s="89"/>
      <c r="Q168" s="89"/>
      <c r="R168" s="89"/>
      <c r="S168" s="89"/>
    </row>
    <row r="169" spans="1:19" s="4" customFormat="1" x14ac:dyDescent="0.2">
      <c r="A169" s="89"/>
      <c r="B169" s="88"/>
      <c r="C169" s="89"/>
      <c r="D169" s="89"/>
      <c r="E169" s="89"/>
      <c r="F169" s="89"/>
      <c r="G169" s="89"/>
      <c r="H169" s="89"/>
      <c r="I169" s="89"/>
      <c r="J169" s="89"/>
      <c r="K169" s="89"/>
      <c r="L169" s="89"/>
      <c r="M169" s="89"/>
      <c r="N169" s="89"/>
      <c r="O169" s="89"/>
      <c r="P169" s="89"/>
      <c r="Q169" s="89"/>
      <c r="R169" s="89"/>
      <c r="S169" s="89"/>
    </row>
    <row r="170" spans="1:19" s="4" customFormat="1" x14ac:dyDescent="0.2">
      <c r="A170" s="89"/>
      <c r="B170" s="88"/>
      <c r="C170" s="89"/>
      <c r="D170" s="89"/>
      <c r="E170" s="89"/>
      <c r="F170" s="89"/>
      <c r="G170" s="89"/>
      <c r="H170" s="89"/>
      <c r="I170" s="89"/>
      <c r="J170" s="89"/>
      <c r="K170" s="89"/>
      <c r="L170" s="89"/>
      <c r="M170" s="89"/>
      <c r="N170" s="89"/>
      <c r="O170" s="89"/>
      <c r="P170" s="89"/>
      <c r="Q170" s="89"/>
      <c r="R170" s="89"/>
      <c r="S170" s="89"/>
    </row>
    <row r="171" spans="1:19" s="4" customFormat="1" x14ac:dyDescent="0.2">
      <c r="A171" s="89"/>
      <c r="B171" s="88"/>
      <c r="C171" s="89"/>
      <c r="D171" s="89"/>
      <c r="E171" s="89"/>
      <c r="F171" s="89"/>
      <c r="G171" s="89"/>
      <c r="H171" s="89"/>
      <c r="I171" s="89"/>
      <c r="J171" s="89"/>
      <c r="K171" s="89"/>
      <c r="L171" s="89"/>
      <c r="M171" s="89"/>
      <c r="N171" s="89"/>
      <c r="O171" s="89"/>
      <c r="P171" s="89"/>
      <c r="Q171" s="89"/>
      <c r="R171" s="89"/>
      <c r="S171" s="89"/>
    </row>
    <row r="172" spans="1:19" s="4" customFormat="1" x14ac:dyDescent="0.2">
      <c r="A172" s="89"/>
      <c r="B172" s="88"/>
      <c r="C172" s="89"/>
      <c r="D172" s="89"/>
      <c r="E172" s="89"/>
      <c r="F172" s="89"/>
      <c r="G172" s="89"/>
      <c r="H172" s="89"/>
      <c r="I172" s="89"/>
      <c r="J172" s="89"/>
      <c r="K172" s="89"/>
      <c r="L172" s="89"/>
      <c r="M172" s="89"/>
      <c r="N172" s="89"/>
      <c r="O172" s="89"/>
      <c r="P172" s="89"/>
      <c r="Q172" s="89"/>
      <c r="R172" s="89"/>
      <c r="S172" s="89"/>
    </row>
    <row r="173" spans="1:19" s="4" customFormat="1" x14ac:dyDescent="0.2">
      <c r="A173" s="89"/>
      <c r="B173" s="88"/>
      <c r="C173" s="89"/>
      <c r="D173" s="89"/>
      <c r="E173" s="89"/>
      <c r="F173" s="89"/>
      <c r="G173" s="89"/>
      <c r="H173" s="89"/>
      <c r="I173" s="89"/>
      <c r="J173" s="89"/>
      <c r="K173" s="89"/>
      <c r="L173" s="89"/>
      <c r="M173" s="89"/>
      <c r="N173" s="89"/>
      <c r="O173" s="89"/>
      <c r="P173" s="89"/>
      <c r="Q173" s="89"/>
      <c r="R173" s="89"/>
      <c r="S173" s="89"/>
    </row>
    <row r="174" spans="1:19" s="4" customFormat="1" x14ac:dyDescent="0.2">
      <c r="A174" s="89"/>
      <c r="B174" s="88"/>
      <c r="C174" s="89"/>
      <c r="D174" s="89"/>
      <c r="E174" s="89"/>
      <c r="F174" s="89"/>
      <c r="G174" s="89"/>
      <c r="H174" s="89"/>
      <c r="I174" s="89"/>
      <c r="J174" s="89"/>
      <c r="K174" s="89"/>
      <c r="L174" s="89"/>
      <c r="M174" s="89"/>
      <c r="N174" s="89"/>
      <c r="O174" s="89"/>
      <c r="P174" s="89"/>
      <c r="Q174" s="89"/>
      <c r="R174" s="89"/>
      <c r="S174" s="89"/>
    </row>
    <row r="175" spans="1:19" s="4" customFormat="1" x14ac:dyDescent="0.2">
      <c r="A175" s="89"/>
      <c r="B175" s="88"/>
      <c r="C175" s="89"/>
      <c r="D175" s="89"/>
      <c r="E175" s="89"/>
      <c r="F175" s="89"/>
      <c r="G175" s="89"/>
      <c r="H175" s="89"/>
      <c r="I175" s="89"/>
      <c r="J175" s="89"/>
      <c r="K175" s="89"/>
      <c r="L175" s="89"/>
      <c r="M175" s="89"/>
      <c r="N175" s="89"/>
      <c r="O175" s="89"/>
      <c r="P175" s="89"/>
      <c r="Q175" s="89"/>
      <c r="R175" s="89"/>
      <c r="S175" s="89"/>
    </row>
    <row r="176" spans="1:19" s="4" customFormat="1" x14ac:dyDescent="0.2">
      <c r="A176" s="89"/>
      <c r="B176" s="88"/>
      <c r="C176" s="89"/>
      <c r="D176" s="89"/>
      <c r="E176" s="89"/>
      <c r="F176" s="89"/>
      <c r="G176" s="89"/>
      <c r="H176" s="89"/>
      <c r="I176" s="89"/>
      <c r="J176" s="89"/>
      <c r="K176" s="89"/>
      <c r="L176" s="89"/>
      <c r="M176" s="89"/>
      <c r="N176" s="89"/>
      <c r="O176" s="89"/>
      <c r="P176" s="89"/>
      <c r="Q176" s="89"/>
      <c r="R176" s="89"/>
      <c r="S176" s="89"/>
    </row>
    <row r="177" spans="1:19" s="4" customFormat="1" x14ac:dyDescent="0.2">
      <c r="A177" s="89"/>
      <c r="B177" s="88"/>
      <c r="C177" s="89"/>
      <c r="D177" s="89"/>
      <c r="E177" s="89"/>
      <c r="F177" s="89"/>
      <c r="G177" s="89"/>
      <c r="H177" s="89"/>
      <c r="I177" s="89"/>
      <c r="J177" s="89"/>
      <c r="K177" s="89"/>
      <c r="L177" s="89"/>
      <c r="M177" s="89"/>
      <c r="N177" s="89"/>
      <c r="O177" s="89"/>
      <c r="P177" s="89"/>
      <c r="Q177" s="89"/>
      <c r="R177" s="89"/>
      <c r="S177" s="89"/>
    </row>
    <row r="178" spans="1:19" s="4" customFormat="1" x14ac:dyDescent="0.2">
      <c r="A178" s="89"/>
      <c r="B178" s="88"/>
      <c r="C178" s="89"/>
      <c r="D178" s="89"/>
      <c r="E178" s="89"/>
      <c r="F178" s="89"/>
      <c r="G178" s="89"/>
      <c r="H178" s="89"/>
      <c r="I178" s="89"/>
      <c r="J178" s="89"/>
      <c r="K178" s="89"/>
      <c r="L178" s="89"/>
      <c r="M178" s="89"/>
      <c r="N178" s="89"/>
      <c r="O178" s="89"/>
      <c r="P178" s="89"/>
      <c r="Q178" s="89"/>
      <c r="R178" s="89"/>
      <c r="S178" s="89"/>
    </row>
    <row r="179" spans="1:19" s="4" customFormat="1" x14ac:dyDescent="0.2">
      <c r="A179" s="89"/>
      <c r="B179" s="88"/>
      <c r="C179" s="89"/>
      <c r="D179" s="89"/>
      <c r="E179" s="89"/>
      <c r="F179" s="89"/>
      <c r="G179" s="89"/>
      <c r="H179" s="89"/>
      <c r="I179" s="89"/>
      <c r="J179" s="89"/>
      <c r="K179" s="89"/>
      <c r="L179" s="89"/>
      <c r="M179" s="89"/>
      <c r="N179" s="89"/>
      <c r="O179" s="89"/>
      <c r="P179" s="89"/>
      <c r="Q179" s="89"/>
      <c r="R179" s="89"/>
      <c r="S179" s="89"/>
    </row>
    <row r="180" spans="1:19" s="4" customFormat="1" x14ac:dyDescent="0.2">
      <c r="A180" s="89"/>
      <c r="B180" s="88"/>
      <c r="C180" s="89"/>
      <c r="D180" s="89"/>
      <c r="E180" s="89"/>
      <c r="F180" s="89"/>
      <c r="G180" s="89"/>
      <c r="H180" s="89"/>
      <c r="I180" s="89"/>
      <c r="J180" s="89"/>
      <c r="K180" s="89"/>
      <c r="L180" s="89"/>
      <c r="M180" s="89"/>
      <c r="N180" s="89"/>
      <c r="O180" s="89"/>
      <c r="P180" s="89"/>
      <c r="Q180" s="89"/>
      <c r="R180" s="89"/>
      <c r="S180" s="89"/>
    </row>
    <row r="181" spans="1:19" s="4" customFormat="1" x14ac:dyDescent="0.2">
      <c r="A181" s="89"/>
      <c r="B181" s="88"/>
      <c r="C181" s="89"/>
      <c r="D181" s="89"/>
      <c r="E181" s="89"/>
      <c r="F181" s="89"/>
      <c r="G181" s="89"/>
      <c r="H181" s="89"/>
      <c r="I181" s="89"/>
      <c r="J181" s="89"/>
      <c r="K181" s="89"/>
      <c r="L181" s="89"/>
      <c r="M181" s="89"/>
      <c r="N181" s="89"/>
      <c r="O181" s="89"/>
      <c r="P181" s="89"/>
      <c r="Q181" s="89"/>
      <c r="R181" s="89"/>
      <c r="S181" s="89"/>
    </row>
    <row r="182" spans="1:19" s="4" customFormat="1" x14ac:dyDescent="0.2">
      <c r="A182" s="89"/>
      <c r="B182" s="88"/>
      <c r="C182" s="89"/>
      <c r="D182" s="89"/>
      <c r="E182" s="89"/>
      <c r="F182" s="89"/>
      <c r="G182" s="89"/>
      <c r="H182" s="89"/>
      <c r="I182" s="89"/>
      <c r="J182" s="89"/>
      <c r="K182" s="89"/>
      <c r="L182" s="89"/>
      <c r="M182" s="89"/>
      <c r="N182" s="89"/>
      <c r="O182" s="89"/>
      <c r="P182" s="89"/>
      <c r="Q182" s="89"/>
      <c r="R182" s="89"/>
      <c r="S182" s="89"/>
    </row>
    <row r="183" spans="1:19" s="4" customFormat="1" x14ac:dyDescent="0.2">
      <c r="A183" s="89"/>
      <c r="B183" s="88"/>
      <c r="C183" s="89"/>
      <c r="D183" s="89"/>
      <c r="E183" s="89"/>
      <c r="F183" s="89"/>
      <c r="G183" s="89"/>
      <c r="H183" s="89"/>
      <c r="I183" s="89"/>
      <c r="J183" s="89"/>
      <c r="K183" s="89"/>
      <c r="L183" s="89"/>
      <c r="M183" s="89"/>
      <c r="N183" s="89"/>
      <c r="O183" s="89"/>
      <c r="P183" s="89"/>
      <c r="Q183" s="89"/>
      <c r="R183" s="89"/>
      <c r="S183" s="89"/>
    </row>
    <row r="184" spans="1:19" s="4" customFormat="1" x14ac:dyDescent="0.2">
      <c r="A184" s="89"/>
      <c r="B184" s="88"/>
      <c r="C184" s="89"/>
      <c r="D184" s="89"/>
      <c r="E184" s="89"/>
      <c r="F184" s="89"/>
      <c r="G184" s="89"/>
      <c r="H184" s="89"/>
      <c r="I184" s="89"/>
      <c r="J184" s="89"/>
      <c r="K184" s="89"/>
      <c r="L184" s="89"/>
      <c r="M184" s="89"/>
      <c r="N184" s="89"/>
      <c r="O184" s="89"/>
      <c r="P184" s="89"/>
      <c r="Q184" s="89"/>
      <c r="R184" s="89"/>
      <c r="S184" s="89"/>
    </row>
    <row r="185" spans="1:19" s="4" customFormat="1" x14ac:dyDescent="0.2">
      <c r="A185" s="89"/>
      <c r="B185" s="88"/>
      <c r="C185" s="89"/>
      <c r="D185" s="89"/>
      <c r="E185" s="89"/>
      <c r="F185" s="89"/>
      <c r="G185" s="89"/>
      <c r="H185" s="89"/>
      <c r="I185" s="89"/>
      <c r="J185" s="89"/>
      <c r="K185" s="89"/>
      <c r="L185" s="89"/>
      <c r="M185" s="89"/>
      <c r="N185" s="89"/>
      <c r="O185" s="89"/>
      <c r="P185" s="89"/>
      <c r="Q185" s="89"/>
      <c r="R185" s="89"/>
      <c r="S185" s="89"/>
    </row>
    <row r="186" spans="1:19" s="4" customFormat="1" x14ac:dyDescent="0.2">
      <c r="A186" s="89"/>
      <c r="B186" s="88"/>
      <c r="C186" s="89"/>
      <c r="D186" s="89"/>
      <c r="E186" s="89"/>
      <c r="F186" s="89"/>
      <c r="G186" s="89"/>
      <c r="H186" s="89"/>
      <c r="I186" s="89"/>
      <c r="J186" s="89"/>
      <c r="K186" s="89"/>
      <c r="L186" s="89"/>
      <c r="M186" s="89"/>
      <c r="N186" s="89"/>
      <c r="O186" s="89"/>
      <c r="P186" s="89"/>
      <c r="Q186" s="89"/>
      <c r="R186" s="89"/>
      <c r="S186" s="89"/>
    </row>
    <row r="187" spans="1:19" s="4" customFormat="1" x14ac:dyDescent="0.2">
      <c r="A187" s="89"/>
      <c r="B187" s="88"/>
      <c r="C187" s="89"/>
      <c r="D187" s="89"/>
      <c r="E187" s="89"/>
      <c r="F187" s="89"/>
      <c r="G187" s="89"/>
      <c r="H187" s="89"/>
      <c r="I187" s="89"/>
      <c r="J187" s="89"/>
      <c r="K187" s="89"/>
      <c r="L187" s="89"/>
      <c r="M187" s="89"/>
      <c r="N187" s="89"/>
      <c r="O187" s="89"/>
      <c r="P187" s="89"/>
      <c r="Q187" s="89"/>
      <c r="R187" s="89"/>
      <c r="S187" s="89"/>
    </row>
    <row r="188" spans="1:19" s="4" customFormat="1" x14ac:dyDescent="0.2">
      <c r="A188" s="89"/>
      <c r="B188" s="88"/>
      <c r="C188" s="89"/>
      <c r="D188" s="89"/>
      <c r="E188" s="89"/>
      <c r="F188" s="89"/>
      <c r="G188" s="89"/>
      <c r="H188" s="89"/>
      <c r="I188" s="89"/>
      <c r="J188" s="89"/>
      <c r="K188" s="89"/>
      <c r="L188" s="89"/>
      <c r="M188" s="89"/>
      <c r="N188" s="89"/>
      <c r="O188" s="89"/>
      <c r="P188" s="89"/>
      <c r="Q188" s="89"/>
      <c r="R188" s="89"/>
      <c r="S188" s="89"/>
    </row>
    <row r="189" spans="1:19" s="4" customFormat="1" x14ac:dyDescent="0.2">
      <c r="A189" s="89"/>
      <c r="B189" s="88"/>
      <c r="C189" s="89"/>
      <c r="D189" s="89"/>
      <c r="E189" s="89"/>
      <c r="F189" s="89"/>
      <c r="G189" s="89"/>
      <c r="H189" s="89"/>
      <c r="I189" s="89"/>
      <c r="J189" s="89"/>
      <c r="K189" s="89"/>
      <c r="L189" s="89"/>
      <c r="M189" s="89"/>
      <c r="N189" s="89"/>
      <c r="O189" s="89"/>
      <c r="P189" s="89"/>
      <c r="Q189" s="89"/>
      <c r="R189" s="89"/>
      <c r="S189" s="89"/>
    </row>
    <row r="190" spans="1:19" s="4" customFormat="1" x14ac:dyDescent="0.2">
      <c r="A190" s="89"/>
      <c r="B190" s="88"/>
      <c r="C190" s="89"/>
      <c r="D190" s="89"/>
      <c r="E190" s="89"/>
      <c r="F190" s="89"/>
      <c r="G190" s="89"/>
      <c r="H190" s="89"/>
      <c r="I190" s="89"/>
      <c r="J190" s="89"/>
      <c r="K190" s="89"/>
      <c r="L190" s="89"/>
      <c r="M190" s="89"/>
      <c r="N190" s="89"/>
      <c r="O190" s="89"/>
      <c r="P190" s="89"/>
      <c r="Q190" s="89"/>
      <c r="R190" s="89"/>
      <c r="S190" s="89"/>
    </row>
    <row r="191" spans="1:19" s="4" customFormat="1" x14ac:dyDescent="0.2">
      <c r="A191" s="89"/>
      <c r="B191" s="88"/>
      <c r="C191" s="89"/>
      <c r="D191" s="89"/>
      <c r="E191" s="89"/>
      <c r="F191" s="89"/>
      <c r="G191" s="89"/>
      <c r="H191" s="89"/>
      <c r="I191" s="89"/>
      <c r="J191" s="89"/>
      <c r="K191" s="89"/>
      <c r="L191" s="89"/>
      <c r="M191" s="89"/>
      <c r="N191" s="89"/>
      <c r="O191" s="89"/>
      <c r="P191" s="89"/>
      <c r="Q191" s="89"/>
      <c r="R191" s="89"/>
      <c r="S191" s="89"/>
    </row>
    <row r="192" spans="1:19" s="4" customFormat="1" x14ac:dyDescent="0.2">
      <c r="A192" s="89"/>
      <c r="B192" s="88"/>
      <c r="C192" s="89"/>
      <c r="D192" s="89"/>
      <c r="E192" s="89"/>
      <c r="F192" s="89"/>
      <c r="G192" s="89"/>
      <c r="H192" s="89"/>
      <c r="I192" s="89"/>
      <c r="J192" s="89"/>
      <c r="K192" s="89"/>
      <c r="L192" s="89"/>
      <c r="M192" s="89"/>
      <c r="N192" s="89"/>
      <c r="O192" s="89"/>
      <c r="P192" s="89"/>
      <c r="Q192" s="89"/>
      <c r="R192" s="89"/>
      <c r="S192" s="89"/>
    </row>
    <row r="193" spans="1:19" s="4" customFormat="1" x14ac:dyDescent="0.2">
      <c r="A193" s="89"/>
      <c r="B193" s="88"/>
      <c r="C193" s="89"/>
      <c r="D193" s="89"/>
      <c r="E193" s="89"/>
      <c r="F193" s="89"/>
      <c r="G193" s="89"/>
      <c r="H193" s="89"/>
      <c r="I193" s="89"/>
      <c r="J193" s="89"/>
      <c r="K193" s="89"/>
      <c r="L193" s="89"/>
      <c r="M193" s="89"/>
      <c r="N193" s="89"/>
      <c r="O193" s="89"/>
      <c r="P193" s="89"/>
      <c r="Q193" s="89"/>
      <c r="R193" s="89"/>
      <c r="S193" s="89"/>
    </row>
    <row r="194" spans="1:19" s="4" customFormat="1" x14ac:dyDescent="0.2">
      <c r="A194" s="89"/>
      <c r="B194" s="88"/>
      <c r="C194" s="89"/>
      <c r="D194" s="89"/>
      <c r="E194" s="89"/>
      <c r="F194" s="89"/>
      <c r="G194" s="89"/>
      <c r="H194" s="89"/>
      <c r="I194" s="89"/>
      <c r="J194" s="89"/>
      <c r="K194" s="89"/>
      <c r="L194" s="89"/>
      <c r="M194" s="89"/>
      <c r="N194" s="89"/>
      <c r="O194" s="89"/>
      <c r="P194" s="89"/>
      <c r="Q194" s="89"/>
      <c r="R194" s="89"/>
      <c r="S194" s="89"/>
    </row>
    <row r="195" spans="1:19" s="4" customFormat="1" x14ac:dyDescent="0.2">
      <c r="A195" s="89"/>
      <c r="B195" s="88"/>
      <c r="C195" s="89"/>
      <c r="D195" s="89"/>
      <c r="E195" s="89"/>
      <c r="F195" s="89"/>
      <c r="G195" s="89"/>
      <c r="H195" s="89"/>
      <c r="I195" s="89"/>
      <c r="J195" s="89"/>
      <c r="K195" s="89"/>
      <c r="L195" s="89"/>
      <c r="M195" s="89"/>
      <c r="N195" s="89"/>
      <c r="O195" s="89"/>
      <c r="P195" s="89"/>
      <c r="Q195" s="89"/>
      <c r="R195" s="89"/>
      <c r="S195" s="89"/>
    </row>
    <row r="196" spans="1:19" s="4" customFormat="1" x14ac:dyDescent="0.2">
      <c r="A196" s="89"/>
      <c r="B196" s="88"/>
      <c r="C196" s="89"/>
      <c r="D196" s="89"/>
      <c r="E196" s="89"/>
      <c r="F196" s="89"/>
      <c r="G196" s="89"/>
      <c r="H196" s="89"/>
      <c r="I196" s="89"/>
      <c r="J196" s="89"/>
      <c r="K196" s="89"/>
      <c r="L196" s="89"/>
      <c r="M196" s="89"/>
      <c r="N196" s="89"/>
      <c r="O196" s="89"/>
      <c r="P196" s="89"/>
      <c r="Q196" s="89"/>
      <c r="R196" s="89"/>
      <c r="S196" s="89"/>
    </row>
    <row r="197" spans="1:19" s="4" customFormat="1" x14ac:dyDescent="0.2">
      <c r="A197" s="89"/>
      <c r="B197" s="88"/>
      <c r="C197" s="89"/>
      <c r="D197" s="89"/>
      <c r="E197" s="89"/>
      <c r="F197" s="89"/>
      <c r="G197" s="89"/>
      <c r="H197" s="89"/>
      <c r="I197" s="89"/>
      <c r="J197" s="89"/>
      <c r="K197" s="89"/>
      <c r="L197" s="89"/>
      <c r="M197" s="89"/>
      <c r="N197" s="89"/>
      <c r="O197" s="89"/>
      <c r="P197" s="89"/>
      <c r="Q197" s="89"/>
      <c r="R197" s="89"/>
      <c r="S197" s="89"/>
    </row>
    <row r="198" spans="1:19" s="4" customFormat="1" x14ac:dyDescent="0.2">
      <c r="A198" s="89"/>
      <c r="B198" s="88"/>
      <c r="C198" s="89"/>
      <c r="D198" s="89"/>
      <c r="E198" s="89"/>
      <c r="F198" s="89"/>
      <c r="G198" s="89"/>
      <c r="H198" s="89"/>
      <c r="I198" s="89"/>
      <c r="J198" s="89"/>
      <c r="K198" s="89"/>
      <c r="L198" s="89"/>
      <c r="M198" s="89"/>
      <c r="N198" s="89"/>
      <c r="O198" s="89"/>
      <c r="P198" s="89"/>
      <c r="Q198" s="89"/>
      <c r="R198" s="89"/>
      <c r="S198" s="89"/>
    </row>
    <row r="199" spans="1:19" s="4" customFormat="1" x14ac:dyDescent="0.2">
      <c r="A199" s="89"/>
      <c r="B199" s="88"/>
      <c r="C199" s="89"/>
      <c r="D199" s="89"/>
      <c r="E199" s="89"/>
      <c r="F199" s="89"/>
      <c r="G199" s="89"/>
      <c r="H199" s="89"/>
      <c r="I199" s="89"/>
      <c r="J199" s="89"/>
      <c r="K199" s="89"/>
      <c r="L199" s="89"/>
      <c r="M199" s="89"/>
      <c r="N199" s="89"/>
      <c r="O199" s="89"/>
      <c r="P199" s="89"/>
      <c r="Q199" s="89"/>
      <c r="R199" s="89"/>
      <c r="S199" s="89"/>
    </row>
    <row r="200" spans="1:19" s="4" customFormat="1" x14ac:dyDescent="0.2">
      <c r="A200" s="89"/>
      <c r="B200" s="88"/>
      <c r="C200" s="89"/>
      <c r="D200" s="89"/>
      <c r="E200" s="89"/>
      <c r="F200" s="89"/>
      <c r="G200" s="89"/>
      <c r="H200" s="89"/>
      <c r="I200" s="89"/>
      <c r="J200" s="89"/>
      <c r="K200" s="89"/>
      <c r="L200" s="89"/>
      <c r="M200" s="89"/>
      <c r="N200" s="89"/>
      <c r="O200" s="89"/>
      <c r="P200" s="89"/>
      <c r="Q200" s="89"/>
      <c r="R200" s="89"/>
      <c r="S200" s="89"/>
    </row>
    <row r="201" spans="1:19" s="4" customFormat="1" x14ac:dyDescent="0.2">
      <c r="A201" s="89"/>
      <c r="B201" s="88"/>
      <c r="C201" s="89"/>
      <c r="D201" s="89"/>
      <c r="E201" s="89"/>
      <c r="F201" s="89"/>
      <c r="G201" s="89"/>
      <c r="H201" s="89"/>
      <c r="I201" s="89"/>
      <c r="J201" s="89"/>
      <c r="K201" s="89"/>
      <c r="L201" s="89"/>
      <c r="M201" s="89"/>
      <c r="N201" s="89"/>
      <c r="O201" s="89"/>
      <c r="P201" s="89"/>
      <c r="Q201" s="89"/>
      <c r="R201" s="89"/>
      <c r="S201" s="89"/>
    </row>
    <row r="202" spans="1:19" s="4" customFormat="1" x14ac:dyDescent="0.2">
      <c r="A202" s="89"/>
      <c r="B202" s="88"/>
      <c r="C202" s="89"/>
      <c r="D202" s="89"/>
      <c r="E202" s="89"/>
      <c r="F202" s="89"/>
      <c r="G202" s="89"/>
      <c r="H202" s="89"/>
      <c r="I202" s="89"/>
      <c r="J202" s="89"/>
      <c r="K202" s="89"/>
      <c r="L202" s="89"/>
      <c r="M202" s="89"/>
      <c r="N202" s="89"/>
      <c r="O202" s="89"/>
      <c r="P202" s="89"/>
      <c r="Q202" s="89"/>
      <c r="R202" s="89"/>
      <c r="S202" s="89"/>
    </row>
    <row r="203" spans="1:19" s="4" customFormat="1" x14ac:dyDescent="0.2">
      <c r="A203" s="89"/>
      <c r="B203" s="88"/>
      <c r="C203" s="89"/>
      <c r="D203" s="89"/>
      <c r="E203" s="89"/>
      <c r="F203" s="89"/>
      <c r="G203" s="89"/>
      <c r="H203" s="89"/>
      <c r="I203" s="89"/>
      <c r="J203" s="89"/>
      <c r="K203" s="89"/>
      <c r="L203" s="89"/>
      <c r="M203" s="89"/>
      <c r="N203" s="89"/>
      <c r="O203" s="89"/>
      <c r="P203" s="89"/>
      <c r="Q203" s="89"/>
      <c r="R203" s="89"/>
      <c r="S203" s="89"/>
    </row>
    <row r="204" spans="1:19" s="4" customFormat="1" x14ac:dyDescent="0.2">
      <c r="A204" s="89"/>
      <c r="B204" s="88"/>
      <c r="C204" s="89"/>
      <c r="D204" s="89"/>
      <c r="E204" s="89"/>
      <c r="F204" s="89"/>
      <c r="G204" s="89"/>
      <c r="H204" s="89"/>
      <c r="I204" s="89"/>
      <c r="J204" s="89"/>
      <c r="K204" s="89"/>
      <c r="L204" s="89"/>
      <c r="M204" s="89"/>
      <c r="N204" s="89"/>
      <c r="O204" s="89"/>
      <c r="P204" s="89"/>
      <c r="Q204" s="89"/>
      <c r="R204" s="89"/>
      <c r="S204" s="89"/>
    </row>
    <row r="205" spans="1:19" s="4" customFormat="1" x14ac:dyDescent="0.2">
      <c r="A205" s="89"/>
      <c r="B205" s="88"/>
      <c r="C205" s="89"/>
      <c r="D205" s="89"/>
      <c r="E205" s="89"/>
      <c r="F205" s="89"/>
      <c r="G205" s="89"/>
      <c r="H205" s="89"/>
      <c r="I205" s="89"/>
      <c r="J205" s="89"/>
      <c r="K205" s="89"/>
      <c r="L205" s="89"/>
      <c r="M205" s="89"/>
      <c r="N205" s="89"/>
      <c r="O205" s="89"/>
      <c r="P205" s="89"/>
      <c r="Q205" s="89"/>
      <c r="R205" s="89"/>
      <c r="S205" s="89"/>
    </row>
    <row r="206" spans="1:19" s="4" customFormat="1" x14ac:dyDescent="0.2">
      <c r="A206" s="89"/>
      <c r="B206" s="88"/>
      <c r="C206" s="89"/>
      <c r="D206" s="89"/>
      <c r="E206" s="89"/>
      <c r="F206" s="89"/>
      <c r="G206" s="89"/>
      <c r="H206" s="89"/>
      <c r="I206" s="89"/>
      <c r="J206" s="89"/>
      <c r="K206" s="89"/>
      <c r="L206" s="89"/>
      <c r="M206" s="89"/>
      <c r="N206" s="89"/>
      <c r="O206" s="89"/>
      <c r="P206" s="89"/>
      <c r="Q206" s="89"/>
      <c r="R206" s="89"/>
      <c r="S206" s="89"/>
    </row>
    <row r="207" spans="1:19" s="4" customFormat="1" x14ac:dyDescent="0.2">
      <c r="A207" s="89"/>
      <c r="B207" s="88"/>
      <c r="C207" s="89"/>
      <c r="D207" s="89"/>
      <c r="E207" s="89"/>
      <c r="F207" s="89"/>
      <c r="G207" s="89"/>
      <c r="H207" s="89"/>
      <c r="I207" s="89"/>
      <c r="J207" s="89"/>
      <c r="K207" s="89"/>
      <c r="L207" s="89"/>
      <c r="M207" s="89"/>
      <c r="N207" s="89"/>
      <c r="O207" s="89"/>
      <c r="P207" s="89"/>
      <c r="Q207" s="89"/>
      <c r="R207" s="89"/>
      <c r="S207" s="89"/>
    </row>
    <row r="208" spans="1:19" s="4" customFormat="1" x14ac:dyDescent="0.2">
      <c r="A208" s="89"/>
      <c r="B208" s="88"/>
      <c r="C208" s="89"/>
      <c r="D208" s="89"/>
      <c r="E208" s="89"/>
      <c r="F208" s="89"/>
      <c r="G208" s="89"/>
      <c r="H208" s="89"/>
      <c r="I208" s="89"/>
      <c r="J208" s="89"/>
      <c r="K208" s="89"/>
      <c r="L208" s="89"/>
      <c r="M208" s="89"/>
      <c r="N208" s="89"/>
      <c r="O208" s="89"/>
      <c r="P208" s="89"/>
      <c r="Q208" s="89"/>
      <c r="R208" s="89"/>
      <c r="S208" s="89"/>
    </row>
    <row r="209" spans="1:19" s="4" customFormat="1" x14ac:dyDescent="0.2">
      <c r="A209" s="89"/>
      <c r="B209" s="88"/>
      <c r="C209" s="89"/>
      <c r="D209" s="89"/>
      <c r="E209" s="89"/>
      <c r="F209" s="89"/>
      <c r="G209" s="89"/>
      <c r="H209" s="89"/>
      <c r="I209" s="89"/>
      <c r="J209" s="89"/>
      <c r="K209" s="89"/>
      <c r="L209" s="89"/>
      <c r="M209" s="89"/>
      <c r="N209" s="89"/>
      <c r="O209" s="89"/>
      <c r="P209" s="89"/>
      <c r="Q209" s="89"/>
      <c r="R209" s="89"/>
      <c r="S209" s="89"/>
    </row>
    <row r="210" spans="1:19" s="4" customFormat="1" x14ac:dyDescent="0.2">
      <c r="A210" s="89"/>
      <c r="B210" s="88"/>
      <c r="C210" s="89"/>
      <c r="D210" s="89"/>
      <c r="E210" s="89"/>
      <c r="F210" s="89"/>
      <c r="G210" s="89"/>
      <c r="H210" s="89"/>
      <c r="I210" s="89"/>
      <c r="J210" s="89"/>
      <c r="K210" s="89"/>
      <c r="L210" s="89"/>
      <c r="M210" s="89"/>
      <c r="N210" s="89"/>
      <c r="O210" s="89"/>
      <c r="P210" s="89"/>
      <c r="Q210" s="89"/>
      <c r="R210" s="89"/>
      <c r="S210" s="89"/>
    </row>
    <row r="211" spans="1:19" s="4" customFormat="1" x14ac:dyDescent="0.2">
      <c r="A211" s="89"/>
      <c r="B211" s="88"/>
      <c r="C211" s="89"/>
      <c r="D211" s="89"/>
      <c r="E211" s="89"/>
      <c r="F211" s="89"/>
      <c r="G211" s="89"/>
      <c r="H211" s="89"/>
      <c r="I211" s="89"/>
      <c r="J211" s="89"/>
      <c r="K211" s="89"/>
      <c r="L211" s="89"/>
      <c r="M211" s="89"/>
      <c r="N211" s="89"/>
      <c r="O211" s="89"/>
      <c r="P211" s="89"/>
      <c r="Q211" s="89"/>
      <c r="R211" s="89"/>
      <c r="S211" s="89"/>
    </row>
    <row r="212" spans="1:19" s="4" customFormat="1" x14ac:dyDescent="0.2">
      <c r="A212" s="89"/>
      <c r="B212" s="88"/>
      <c r="C212" s="89"/>
      <c r="D212" s="89"/>
      <c r="E212" s="89"/>
      <c r="F212" s="89"/>
      <c r="G212" s="89"/>
      <c r="H212" s="89"/>
      <c r="I212" s="89"/>
      <c r="J212" s="89"/>
      <c r="K212" s="89"/>
      <c r="L212" s="89"/>
      <c r="M212" s="89"/>
      <c r="N212" s="89"/>
      <c r="O212" s="89"/>
      <c r="P212" s="89"/>
      <c r="Q212" s="89"/>
      <c r="R212" s="89"/>
      <c r="S212" s="89"/>
    </row>
    <row r="213" spans="1:19" s="4" customFormat="1" x14ac:dyDescent="0.2">
      <c r="A213" s="89"/>
      <c r="B213" s="88"/>
      <c r="C213" s="89"/>
      <c r="D213" s="89"/>
      <c r="E213" s="89"/>
      <c r="F213" s="89"/>
      <c r="G213" s="89"/>
      <c r="H213" s="89"/>
      <c r="I213" s="89"/>
      <c r="J213" s="89"/>
      <c r="K213" s="89"/>
      <c r="L213" s="89"/>
      <c r="M213" s="89"/>
      <c r="N213" s="89"/>
      <c r="O213" s="89"/>
      <c r="P213" s="89"/>
      <c r="Q213" s="89"/>
      <c r="R213" s="89"/>
      <c r="S213" s="89"/>
    </row>
    <row r="214" spans="1:19" s="4" customFormat="1" x14ac:dyDescent="0.2">
      <c r="A214" s="89"/>
      <c r="B214" s="88"/>
      <c r="C214" s="89"/>
      <c r="D214" s="89"/>
      <c r="E214" s="89"/>
      <c r="F214" s="89"/>
      <c r="G214" s="89"/>
      <c r="H214" s="89"/>
      <c r="I214" s="89"/>
      <c r="J214" s="89"/>
      <c r="K214" s="89"/>
      <c r="L214" s="89"/>
      <c r="M214" s="89"/>
      <c r="N214" s="89"/>
      <c r="O214" s="89"/>
      <c r="P214" s="89"/>
      <c r="Q214" s="89"/>
      <c r="R214" s="89"/>
      <c r="S214" s="89"/>
    </row>
    <row r="215" spans="1:19" s="4" customFormat="1" x14ac:dyDescent="0.2">
      <c r="A215" s="89"/>
      <c r="B215" s="88"/>
      <c r="C215" s="89"/>
      <c r="D215" s="89"/>
      <c r="E215" s="89"/>
      <c r="F215" s="89"/>
      <c r="G215" s="89"/>
      <c r="H215" s="89"/>
      <c r="I215" s="89"/>
      <c r="J215" s="89"/>
      <c r="K215" s="89"/>
      <c r="L215" s="89"/>
      <c r="M215" s="89"/>
      <c r="N215" s="89"/>
      <c r="O215" s="89"/>
      <c r="P215" s="89"/>
      <c r="Q215" s="89"/>
      <c r="R215" s="89"/>
      <c r="S215" s="89"/>
    </row>
    <row r="216" spans="1:19" s="4" customFormat="1" x14ac:dyDescent="0.2">
      <c r="A216" s="89"/>
      <c r="B216" s="88"/>
      <c r="C216" s="89"/>
      <c r="D216" s="89"/>
      <c r="E216" s="89"/>
      <c r="F216" s="89"/>
      <c r="G216" s="89"/>
      <c r="H216" s="89"/>
      <c r="I216" s="89"/>
      <c r="J216" s="89"/>
      <c r="K216" s="89"/>
      <c r="L216" s="89"/>
      <c r="M216" s="89"/>
      <c r="N216" s="89"/>
      <c r="O216" s="89"/>
      <c r="P216" s="89"/>
      <c r="Q216" s="89"/>
      <c r="R216" s="89"/>
      <c r="S216" s="89"/>
    </row>
    <row r="217" spans="1:19" s="4" customFormat="1" x14ac:dyDescent="0.2">
      <c r="A217" s="89"/>
      <c r="B217" s="88"/>
      <c r="C217" s="89"/>
      <c r="D217" s="89"/>
      <c r="E217" s="89"/>
      <c r="F217" s="89"/>
      <c r="G217" s="89"/>
      <c r="H217" s="89"/>
      <c r="I217" s="89"/>
      <c r="J217" s="89"/>
      <c r="K217" s="89"/>
      <c r="L217" s="89"/>
      <c r="M217" s="89"/>
      <c r="N217" s="89"/>
      <c r="O217" s="89"/>
      <c r="P217" s="89"/>
      <c r="Q217" s="89"/>
      <c r="R217" s="89"/>
      <c r="S217" s="89"/>
    </row>
    <row r="218" spans="1:19" s="4" customFormat="1" x14ac:dyDescent="0.2">
      <c r="A218" s="89"/>
      <c r="B218" s="88"/>
      <c r="C218" s="89"/>
      <c r="D218" s="89"/>
      <c r="E218" s="89"/>
      <c r="F218" s="89"/>
      <c r="G218" s="89"/>
      <c r="H218" s="89"/>
      <c r="I218" s="89"/>
      <c r="J218" s="89"/>
      <c r="K218" s="89"/>
      <c r="L218" s="89"/>
      <c r="M218" s="89"/>
      <c r="N218" s="89"/>
      <c r="O218" s="89"/>
      <c r="P218" s="89"/>
      <c r="Q218" s="89"/>
      <c r="R218" s="89"/>
      <c r="S218" s="89"/>
    </row>
    <row r="219" spans="1:19" s="4" customFormat="1" x14ac:dyDescent="0.2">
      <c r="A219" s="89"/>
      <c r="B219" s="88"/>
      <c r="C219" s="89"/>
      <c r="D219" s="89"/>
      <c r="E219" s="89"/>
      <c r="F219" s="89"/>
      <c r="G219" s="89"/>
      <c r="H219" s="89"/>
      <c r="I219" s="89"/>
      <c r="J219" s="89"/>
      <c r="K219" s="89"/>
      <c r="L219" s="89"/>
      <c r="M219" s="89"/>
      <c r="N219" s="89"/>
      <c r="O219" s="89"/>
      <c r="P219" s="89"/>
      <c r="Q219" s="89"/>
      <c r="R219" s="89"/>
      <c r="S219" s="89"/>
    </row>
    <row r="220" spans="1:19" s="4" customFormat="1" x14ac:dyDescent="0.2">
      <c r="A220" s="89"/>
      <c r="B220" s="88"/>
      <c r="C220" s="89"/>
      <c r="D220" s="89"/>
      <c r="E220" s="89"/>
      <c r="F220" s="89"/>
      <c r="G220" s="89"/>
      <c r="H220" s="89"/>
      <c r="I220" s="89"/>
      <c r="J220" s="89"/>
      <c r="K220" s="89"/>
      <c r="L220" s="89"/>
      <c r="M220" s="89"/>
      <c r="N220" s="89"/>
      <c r="O220" s="89"/>
      <c r="P220" s="89"/>
      <c r="Q220" s="89"/>
      <c r="R220" s="89"/>
      <c r="S220" s="89"/>
    </row>
    <row r="221" spans="1:19" s="4" customFormat="1" x14ac:dyDescent="0.2">
      <c r="A221" s="89"/>
      <c r="B221" s="88"/>
      <c r="C221" s="89"/>
      <c r="D221" s="89"/>
      <c r="E221" s="89"/>
      <c r="F221" s="89"/>
      <c r="G221" s="89"/>
      <c r="H221" s="89"/>
      <c r="I221" s="89"/>
      <c r="J221" s="89"/>
      <c r="K221" s="89"/>
      <c r="L221" s="89"/>
      <c r="M221" s="89"/>
      <c r="N221" s="89"/>
      <c r="O221" s="89"/>
      <c r="P221" s="89"/>
      <c r="Q221" s="89"/>
      <c r="R221" s="89"/>
      <c r="S221" s="89"/>
    </row>
    <row r="222" spans="1:19" s="4" customFormat="1" x14ac:dyDescent="0.2">
      <c r="A222" s="89"/>
      <c r="B222" s="88"/>
      <c r="C222" s="89"/>
      <c r="D222" s="89"/>
      <c r="E222" s="89"/>
      <c r="F222" s="89"/>
      <c r="G222" s="89"/>
      <c r="H222" s="89"/>
      <c r="I222" s="89"/>
      <c r="J222" s="89"/>
      <c r="K222" s="89"/>
      <c r="L222" s="89"/>
      <c r="M222" s="89"/>
      <c r="N222" s="89"/>
      <c r="O222" s="89"/>
      <c r="P222" s="89"/>
      <c r="Q222" s="89"/>
      <c r="R222" s="89"/>
      <c r="S222" s="89"/>
    </row>
    <row r="223" spans="1:19" s="4" customFormat="1" x14ac:dyDescent="0.2">
      <c r="A223" s="89"/>
      <c r="B223" s="88"/>
      <c r="C223" s="89"/>
      <c r="D223" s="89"/>
      <c r="E223" s="89"/>
      <c r="F223" s="89"/>
      <c r="G223" s="89"/>
      <c r="H223" s="89"/>
      <c r="I223" s="89"/>
      <c r="J223" s="89"/>
      <c r="K223" s="89"/>
      <c r="L223" s="89"/>
      <c r="M223" s="89"/>
      <c r="N223" s="89"/>
      <c r="O223" s="89"/>
      <c r="P223" s="89"/>
      <c r="Q223" s="89"/>
      <c r="R223" s="89"/>
      <c r="S223" s="89"/>
    </row>
    <row r="224" spans="1:19" s="4" customFormat="1" x14ac:dyDescent="0.2">
      <c r="A224" s="89"/>
      <c r="B224" s="88"/>
      <c r="C224" s="89"/>
      <c r="D224" s="89"/>
      <c r="E224" s="89"/>
      <c r="F224" s="89"/>
      <c r="G224" s="89"/>
      <c r="H224" s="89"/>
      <c r="I224" s="89"/>
      <c r="J224" s="89"/>
      <c r="K224" s="89"/>
      <c r="L224" s="89"/>
      <c r="M224" s="89"/>
      <c r="N224" s="89"/>
      <c r="O224" s="89"/>
      <c r="P224" s="89"/>
      <c r="Q224" s="89"/>
      <c r="R224" s="89"/>
      <c r="S224" s="89"/>
    </row>
    <row r="225" spans="1:19" s="4" customFormat="1" x14ac:dyDescent="0.2">
      <c r="A225" s="89"/>
      <c r="B225" s="88"/>
      <c r="C225" s="89"/>
      <c r="D225" s="89"/>
      <c r="E225" s="89"/>
      <c r="F225" s="89"/>
      <c r="G225" s="89"/>
      <c r="H225" s="89"/>
      <c r="I225" s="89"/>
      <c r="J225" s="89"/>
      <c r="K225" s="89"/>
      <c r="L225" s="89"/>
      <c r="M225" s="89"/>
      <c r="N225" s="89"/>
      <c r="O225" s="89"/>
      <c r="P225" s="89"/>
      <c r="Q225" s="89"/>
      <c r="R225" s="89"/>
      <c r="S225" s="89"/>
    </row>
    <row r="226" spans="1:19" s="4" customFormat="1" x14ac:dyDescent="0.2">
      <c r="A226" s="89"/>
      <c r="B226" s="88"/>
      <c r="C226" s="89"/>
      <c r="D226" s="89"/>
      <c r="E226" s="89"/>
      <c r="F226" s="89"/>
      <c r="G226" s="89"/>
      <c r="H226" s="89"/>
      <c r="I226" s="89"/>
      <c r="J226" s="89"/>
      <c r="K226" s="89"/>
      <c r="L226" s="89"/>
      <c r="M226" s="89"/>
      <c r="N226" s="89"/>
      <c r="O226" s="89"/>
      <c r="P226" s="89"/>
      <c r="Q226" s="89"/>
      <c r="R226" s="89"/>
      <c r="S226" s="89"/>
    </row>
    <row r="227" spans="1:19" s="4" customFormat="1" x14ac:dyDescent="0.2">
      <c r="A227" s="89"/>
      <c r="B227" s="88"/>
      <c r="C227" s="89"/>
      <c r="D227" s="89"/>
      <c r="E227" s="89"/>
      <c r="F227" s="89"/>
      <c r="G227" s="89"/>
      <c r="H227" s="89"/>
      <c r="I227" s="89"/>
      <c r="J227" s="89"/>
      <c r="K227" s="89"/>
      <c r="L227" s="89"/>
      <c r="M227" s="89"/>
      <c r="N227" s="89"/>
      <c r="O227" s="89"/>
      <c r="P227" s="89"/>
      <c r="Q227" s="89"/>
      <c r="R227" s="89"/>
      <c r="S227" s="89"/>
    </row>
    <row r="228" spans="1:19" s="4" customFormat="1" x14ac:dyDescent="0.2">
      <c r="A228" s="89"/>
      <c r="B228" s="88"/>
      <c r="C228" s="89"/>
      <c r="D228" s="89"/>
      <c r="E228" s="89"/>
      <c r="F228" s="89"/>
      <c r="G228" s="89"/>
      <c r="H228" s="89"/>
      <c r="I228" s="89"/>
      <c r="J228" s="89"/>
      <c r="K228" s="89"/>
      <c r="L228" s="89"/>
      <c r="M228" s="89"/>
      <c r="N228" s="89"/>
      <c r="O228" s="89"/>
      <c r="P228" s="89"/>
      <c r="Q228" s="89"/>
      <c r="R228" s="89"/>
      <c r="S228" s="89"/>
    </row>
    <row r="229" spans="1:19" s="4" customFormat="1" x14ac:dyDescent="0.2">
      <c r="A229" s="89"/>
      <c r="B229" s="88"/>
      <c r="C229" s="89"/>
      <c r="D229" s="89"/>
      <c r="E229" s="89"/>
      <c r="F229" s="89"/>
      <c r="G229" s="89"/>
      <c r="H229" s="89"/>
      <c r="I229" s="89"/>
      <c r="J229" s="89"/>
      <c r="K229" s="89"/>
      <c r="L229" s="89"/>
      <c r="M229" s="89"/>
      <c r="N229" s="89"/>
      <c r="O229" s="89"/>
      <c r="P229" s="89"/>
      <c r="Q229" s="89"/>
      <c r="R229" s="89"/>
      <c r="S229" s="89"/>
    </row>
    <row r="230" spans="1:19" s="4" customFormat="1" x14ac:dyDescent="0.2">
      <c r="A230" s="89"/>
      <c r="B230" s="88"/>
      <c r="C230" s="89"/>
      <c r="D230" s="89"/>
      <c r="E230" s="89"/>
      <c r="F230" s="89"/>
      <c r="G230" s="89"/>
      <c r="H230" s="89"/>
      <c r="I230" s="89"/>
      <c r="J230" s="89"/>
      <c r="K230" s="89"/>
      <c r="L230" s="89"/>
      <c r="M230" s="89"/>
      <c r="N230" s="89"/>
      <c r="O230" s="89"/>
      <c r="P230" s="89"/>
      <c r="Q230" s="89"/>
      <c r="R230" s="89"/>
      <c r="S230" s="89"/>
    </row>
    <row r="231" spans="1:19" s="4" customFormat="1" x14ac:dyDescent="0.2">
      <c r="A231" s="89"/>
      <c r="B231" s="88"/>
      <c r="C231" s="89"/>
      <c r="D231" s="89"/>
      <c r="E231" s="89"/>
      <c r="F231" s="89"/>
      <c r="G231" s="89"/>
      <c r="H231" s="89"/>
      <c r="I231" s="89"/>
      <c r="J231" s="89"/>
      <c r="K231" s="89"/>
      <c r="L231" s="89"/>
      <c r="M231" s="89"/>
      <c r="N231" s="89"/>
      <c r="O231" s="89"/>
      <c r="P231" s="89"/>
      <c r="Q231" s="89"/>
      <c r="R231" s="89"/>
      <c r="S231" s="89"/>
    </row>
    <row r="232" spans="1:19" s="4" customFormat="1" x14ac:dyDescent="0.2">
      <c r="A232" s="89"/>
      <c r="B232" s="88"/>
      <c r="C232" s="89"/>
      <c r="D232" s="89"/>
      <c r="E232" s="89"/>
      <c r="F232" s="89"/>
      <c r="G232" s="89"/>
      <c r="H232" s="89"/>
      <c r="I232" s="89"/>
      <c r="J232" s="89"/>
      <c r="K232" s="89"/>
      <c r="L232" s="89"/>
      <c r="M232" s="89"/>
      <c r="N232" s="89"/>
      <c r="O232" s="89"/>
      <c r="P232" s="89"/>
      <c r="Q232" s="89"/>
      <c r="R232" s="89"/>
      <c r="S232" s="89"/>
    </row>
    <row r="233" spans="1:19" s="4" customFormat="1" x14ac:dyDescent="0.2">
      <c r="A233" s="89"/>
      <c r="B233" s="88"/>
      <c r="C233" s="89"/>
      <c r="D233" s="89"/>
      <c r="E233" s="89"/>
      <c r="F233" s="89"/>
      <c r="G233" s="89"/>
      <c r="H233" s="89"/>
      <c r="I233" s="89"/>
      <c r="J233" s="89"/>
      <c r="K233" s="89"/>
      <c r="L233" s="89"/>
      <c r="M233" s="89"/>
      <c r="N233" s="89"/>
      <c r="O233" s="89"/>
      <c r="P233" s="89"/>
      <c r="Q233" s="89"/>
      <c r="R233" s="89"/>
      <c r="S233" s="89"/>
    </row>
    <row r="234" spans="1:19" s="4" customFormat="1" x14ac:dyDescent="0.2">
      <c r="A234" s="89"/>
      <c r="B234" s="88"/>
      <c r="C234" s="89"/>
      <c r="D234" s="89"/>
      <c r="E234" s="89"/>
      <c r="F234" s="89"/>
      <c r="G234" s="89"/>
      <c r="H234" s="89"/>
      <c r="I234" s="89"/>
      <c r="J234" s="89"/>
      <c r="K234" s="89"/>
      <c r="L234" s="89"/>
      <c r="M234" s="89"/>
      <c r="N234" s="89"/>
      <c r="O234" s="89"/>
      <c r="P234" s="89"/>
      <c r="Q234" s="89"/>
      <c r="R234" s="89"/>
      <c r="S234" s="89"/>
    </row>
    <row r="235" spans="1:19" s="4" customFormat="1" x14ac:dyDescent="0.2">
      <c r="A235" s="89"/>
      <c r="B235" s="88"/>
      <c r="C235" s="89"/>
      <c r="D235" s="89"/>
      <c r="E235" s="89"/>
      <c r="F235" s="89"/>
      <c r="G235" s="89"/>
      <c r="H235" s="89"/>
      <c r="I235" s="89"/>
      <c r="J235" s="89"/>
      <c r="K235" s="89"/>
      <c r="L235" s="89"/>
      <c r="M235" s="89"/>
      <c r="N235" s="89"/>
      <c r="O235" s="89"/>
      <c r="P235" s="89"/>
      <c r="Q235" s="89"/>
      <c r="R235" s="89"/>
      <c r="S235" s="89"/>
    </row>
    <row r="236" spans="1:19" s="4" customFormat="1" x14ac:dyDescent="0.2">
      <c r="A236" s="89"/>
      <c r="B236" s="88"/>
      <c r="C236" s="89"/>
      <c r="D236" s="89"/>
      <c r="E236" s="89"/>
      <c r="F236" s="89"/>
      <c r="G236" s="89"/>
      <c r="H236" s="89"/>
      <c r="I236" s="89"/>
      <c r="J236" s="89"/>
      <c r="K236" s="89"/>
      <c r="L236" s="89"/>
      <c r="M236" s="89"/>
      <c r="N236" s="89"/>
      <c r="O236" s="89"/>
      <c r="P236" s="89"/>
      <c r="Q236" s="89"/>
      <c r="R236" s="89"/>
      <c r="S236" s="89"/>
    </row>
    <row r="237" spans="1:19" s="4" customFormat="1" x14ac:dyDescent="0.2">
      <c r="A237" s="89"/>
      <c r="B237" s="88"/>
      <c r="C237" s="89"/>
      <c r="D237" s="89"/>
      <c r="E237" s="89"/>
      <c r="F237" s="89"/>
      <c r="G237" s="89"/>
      <c r="H237" s="89"/>
      <c r="I237" s="89"/>
      <c r="J237" s="89"/>
      <c r="K237" s="89"/>
      <c r="L237" s="89"/>
      <c r="M237" s="89"/>
      <c r="N237" s="89"/>
      <c r="O237" s="89"/>
      <c r="P237" s="89"/>
      <c r="Q237" s="89"/>
      <c r="R237" s="89"/>
      <c r="S237" s="89"/>
    </row>
    <row r="238" spans="1:19" s="4" customFormat="1" x14ac:dyDescent="0.2">
      <c r="A238" s="89"/>
      <c r="B238" s="88"/>
      <c r="C238" s="89"/>
      <c r="D238" s="89"/>
      <c r="E238" s="89"/>
      <c r="F238" s="89"/>
      <c r="G238" s="89"/>
      <c r="H238" s="89"/>
      <c r="I238" s="89"/>
      <c r="J238" s="89"/>
      <c r="K238" s="89"/>
      <c r="L238" s="89"/>
      <c r="M238" s="89"/>
      <c r="N238" s="89"/>
      <c r="O238" s="89"/>
      <c r="P238" s="89"/>
      <c r="Q238" s="89"/>
      <c r="R238" s="89"/>
      <c r="S238" s="89"/>
    </row>
    <row r="239" spans="1:19" s="4" customFormat="1" x14ac:dyDescent="0.2">
      <c r="A239" s="89"/>
      <c r="B239" s="88"/>
      <c r="C239" s="89"/>
      <c r="D239" s="89"/>
      <c r="E239" s="89"/>
      <c r="F239" s="89"/>
      <c r="G239" s="89"/>
      <c r="H239" s="89"/>
      <c r="I239" s="89"/>
      <c r="J239" s="89"/>
      <c r="K239" s="89"/>
      <c r="L239" s="89"/>
      <c r="M239" s="89"/>
      <c r="N239" s="89"/>
      <c r="O239" s="89"/>
      <c r="P239" s="89"/>
      <c r="Q239" s="89"/>
      <c r="R239" s="89"/>
      <c r="S239" s="89"/>
    </row>
    <row r="240" spans="1:19" s="4" customFormat="1" x14ac:dyDescent="0.2">
      <c r="A240" s="89"/>
      <c r="B240" s="88"/>
      <c r="C240" s="89"/>
      <c r="D240" s="89"/>
      <c r="E240" s="89"/>
      <c r="F240" s="89"/>
      <c r="G240" s="89"/>
      <c r="H240" s="89"/>
      <c r="I240" s="89"/>
      <c r="J240" s="89"/>
      <c r="K240" s="89"/>
      <c r="L240" s="89"/>
      <c r="M240" s="89"/>
      <c r="N240" s="89"/>
      <c r="O240" s="89"/>
      <c r="P240" s="89"/>
      <c r="Q240" s="89"/>
      <c r="R240" s="89"/>
      <c r="S240" s="89"/>
    </row>
    <row r="241" spans="1:19" s="4" customFormat="1" x14ac:dyDescent="0.2">
      <c r="A241" s="89"/>
      <c r="B241" s="88"/>
      <c r="C241" s="89"/>
      <c r="D241" s="89"/>
      <c r="E241" s="89"/>
      <c r="F241" s="89"/>
      <c r="G241" s="89"/>
      <c r="H241" s="89"/>
      <c r="I241" s="89"/>
      <c r="J241" s="89"/>
      <c r="K241" s="89"/>
      <c r="L241" s="89"/>
      <c r="M241" s="89"/>
      <c r="N241" s="89"/>
      <c r="O241" s="89"/>
      <c r="P241" s="89"/>
      <c r="Q241" s="89"/>
      <c r="R241" s="89"/>
      <c r="S241" s="89"/>
    </row>
    <row r="242" spans="1:19" s="4" customFormat="1" x14ac:dyDescent="0.2">
      <c r="A242" s="89"/>
      <c r="B242" s="88"/>
      <c r="C242" s="89"/>
      <c r="D242" s="89"/>
      <c r="E242" s="89"/>
      <c r="F242" s="89"/>
      <c r="G242" s="89"/>
      <c r="H242" s="89"/>
      <c r="I242" s="89"/>
      <c r="J242" s="89"/>
      <c r="K242" s="89"/>
      <c r="L242" s="89"/>
      <c r="M242" s="89"/>
      <c r="N242" s="89"/>
      <c r="O242" s="89"/>
      <c r="P242" s="89"/>
      <c r="Q242" s="89"/>
      <c r="R242" s="89"/>
      <c r="S242" s="89"/>
    </row>
    <row r="243" spans="1:19" s="4" customFormat="1" x14ac:dyDescent="0.2">
      <c r="A243" s="89"/>
      <c r="B243" s="88"/>
      <c r="C243" s="89"/>
      <c r="D243" s="89"/>
      <c r="E243" s="89"/>
      <c r="F243" s="89"/>
      <c r="G243" s="89"/>
      <c r="H243" s="89"/>
      <c r="I243" s="89"/>
      <c r="J243" s="89"/>
      <c r="K243" s="89"/>
      <c r="L243" s="89"/>
      <c r="M243" s="89"/>
      <c r="N243" s="89"/>
      <c r="O243" s="89"/>
      <c r="P243" s="89"/>
      <c r="Q243" s="89"/>
      <c r="R243" s="89"/>
      <c r="S243" s="89"/>
    </row>
    <row r="244" spans="1:19" s="4" customFormat="1" x14ac:dyDescent="0.2">
      <c r="A244" s="89"/>
      <c r="B244" s="88"/>
      <c r="C244" s="89"/>
      <c r="D244" s="89"/>
      <c r="E244" s="89"/>
      <c r="F244" s="89"/>
      <c r="G244" s="89"/>
      <c r="H244" s="89"/>
      <c r="I244" s="89"/>
      <c r="J244" s="89"/>
      <c r="K244" s="89"/>
      <c r="L244" s="89"/>
      <c r="M244" s="89"/>
      <c r="N244" s="89"/>
      <c r="O244" s="89"/>
      <c r="P244" s="89"/>
      <c r="Q244" s="89"/>
      <c r="R244" s="89"/>
      <c r="S244" s="89"/>
    </row>
    <row r="245" spans="1:19" s="4" customFormat="1" x14ac:dyDescent="0.2">
      <c r="A245" s="89"/>
      <c r="B245" s="88"/>
      <c r="C245" s="89"/>
      <c r="D245" s="89"/>
      <c r="E245" s="89"/>
      <c r="F245" s="89"/>
      <c r="G245" s="89"/>
      <c r="H245" s="89"/>
      <c r="I245" s="89"/>
      <c r="J245" s="89"/>
      <c r="K245" s="89"/>
      <c r="L245" s="89"/>
      <c r="M245" s="89"/>
      <c r="N245" s="89"/>
      <c r="O245" s="89"/>
      <c r="P245" s="89"/>
      <c r="Q245" s="89"/>
      <c r="R245" s="89"/>
      <c r="S245" s="89"/>
    </row>
    <row r="246" spans="1:19" s="4" customFormat="1" x14ac:dyDescent="0.2">
      <c r="A246" s="89"/>
      <c r="B246" s="88"/>
      <c r="C246" s="89"/>
      <c r="D246" s="89"/>
      <c r="E246" s="89"/>
      <c r="F246" s="89"/>
      <c r="G246" s="89"/>
      <c r="H246" s="89"/>
      <c r="I246" s="89"/>
      <c r="J246" s="89"/>
      <c r="K246" s="89"/>
      <c r="L246" s="89"/>
      <c r="M246" s="89"/>
      <c r="N246" s="89"/>
      <c r="O246" s="89"/>
      <c r="P246" s="89"/>
      <c r="Q246" s="89"/>
      <c r="R246" s="89"/>
      <c r="S246" s="89"/>
    </row>
    <row r="247" spans="1:19" s="4" customFormat="1" x14ac:dyDescent="0.2">
      <c r="A247" s="89"/>
      <c r="B247" s="88"/>
      <c r="C247" s="89"/>
      <c r="D247" s="89"/>
      <c r="E247" s="89"/>
      <c r="F247" s="89"/>
      <c r="G247" s="89"/>
      <c r="H247" s="89"/>
      <c r="I247" s="89"/>
      <c r="J247" s="89"/>
      <c r="K247" s="89"/>
      <c r="L247" s="89"/>
      <c r="M247" s="89"/>
      <c r="N247" s="89"/>
      <c r="O247" s="89"/>
      <c r="P247" s="89"/>
      <c r="Q247" s="89"/>
      <c r="R247" s="89"/>
      <c r="S247" s="89"/>
    </row>
    <row r="248" spans="1:19" s="4" customFormat="1" x14ac:dyDescent="0.2">
      <c r="A248" s="89"/>
      <c r="B248" s="88"/>
      <c r="C248" s="89"/>
      <c r="D248" s="89"/>
      <c r="E248" s="89"/>
      <c r="F248" s="89"/>
      <c r="G248" s="89"/>
      <c r="H248" s="89"/>
      <c r="I248" s="89"/>
      <c r="J248" s="89"/>
      <c r="K248" s="89"/>
      <c r="L248" s="89"/>
      <c r="M248" s="89"/>
      <c r="N248" s="89"/>
      <c r="O248" s="89"/>
      <c r="P248" s="89"/>
      <c r="Q248" s="89"/>
      <c r="R248" s="89"/>
      <c r="S248" s="89"/>
    </row>
    <row r="249" spans="1:19" s="4" customFormat="1" x14ac:dyDescent="0.2">
      <c r="A249" s="89"/>
      <c r="B249" s="88"/>
      <c r="C249" s="89"/>
      <c r="D249" s="89"/>
      <c r="E249" s="89"/>
      <c r="F249" s="89"/>
      <c r="G249" s="89"/>
      <c r="H249" s="89"/>
      <c r="I249" s="89"/>
      <c r="J249" s="89"/>
      <c r="K249" s="89"/>
      <c r="L249" s="89"/>
      <c r="M249" s="89"/>
      <c r="N249" s="89"/>
      <c r="O249" s="89"/>
      <c r="P249" s="89"/>
      <c r="Q249" s="89"/>
      <c r="R249" s="89"/>
      <c r="S249" s="89"/>
    </row>
    <row r="250" spans="1:19" s="4" customFormat="1" x14ac:dyDescent="0.2">
      <c r="A250" s="89"/>
      <c r="B250" s="88"/>
      <c r="C250" s="89"/>
      <c r="D250" s="89"/>
      <c r="E250" s="89"/>
      <c r="F250" s="89"/>
      <c r="G250" s="89"/>
      <c r="H250" s="89"/>
      <c r="I250" s="89"/>
      <c r="J250" s="89"/>
      <c r="K250" s="89"/>
      <c r="L250" s="89"/>
      <c r="M250" s="89"/>
      <c r="N250" s="89"/>
      <c r="O250" s="89"/>
      <c r="P250" s="89"/>
      <c r="Q250" s="89"/>
      <c r="R250" s="89"/>
      <c r="S250" s="89"/>
    </row>
    <row r="251" spans="1:19" s="4" customFormat="1" x14ac:dyDescent="0.2">
      <c r="A251" s="89"/>
      <c r="B251" s="88"/>
      <c r="C251" s="89"/>
      <c r="D251" s="89"/>
      <c r="E251" s="89"/>
      <c r="F251" s="89"/>
      <c r="G251" s="89"/>
      <c r="H251" s="89"/>
      <c r="I251" s="89"/>
      <c r="J251" s="89"/>
      <c r="K251" s="89"/>
      <c r="L251" s="89"/>
      <c r="M251" s="89"/>
      <c r="N251" s="89"/>
      <c r="O251" s="89"/>
      <c r="P251" s="89"/>
      <c r="Q251" s="89"/>
      <c r="R251" s="89"/>
      <c r="S251" s="89"/>
    </row>
    <row r="252" spans="1:19" s="4" customFormat="1" x14ac:dyDescent="0.2">
      <c r="A252" s="89"/>
      <c r="B252" s="88"/>
      <c r="C252" s="89"/>
      <c r="D252" s="89"/>
      <c r="E252" s="89"/>
      <c r="F252" s="89"/>
      <c r="G252" s="89"/>
      <c r="H252" s="89"/>
      <c r="I252" s="89"/>
      <c r="J252" s="89"/>
      <c r="K252" s="89"/>
      <c r="L252" s="89"/>
      <c r="M252" s="89"/>
      <c r="N252" s="89"/>
      <c r="O252" s="89"/>
      <c r="P252" s="89"/>
      <c r="Q252" s="89"/>
      <c r="R252" s="89"/>
      <c r="S252" s="89"/>
    </row>
    <row r="253" spans="1:19" s="4" customFormat="1" x14ac:dyDescent="0.2">
      <c r="A253" s="89"/>
      <c r="B253" s="88"/>
      <c r="C253" s="89"/>
      <c r="D253" s="89"/>
      <c r="E253" s="89"/>
      <c r="F253" s="89"/>
      <c r="G253" s="89"/>
      <c r="H253" s="89"/>
      <c r="I253" s="89"/>
      <c r="J253" s="89"/>
      <c r="K253" s="89"/>
      <c r="L253" s="89"/>
      <c r="M253" s="89"/>
      <c r="N253" s="89"/>
      <c r="O253" s="89"/>
      <c r="P253" s="89"/>
      <c r="Q253" s="89"/>
      <c r="R253" s="89"/>
      <c r="S253" s="89"/>
    </row>
    <row r="254" spans="1:19" s="4" customFormat="1" x14ac:dyDescent="0.2">
      <c r="A254" s="89"/>
      <c r="B254" s="88"/>
      <c r="C254" s="89"/>
      <c r="D254" s="89"/>
      <c r="E254" s="89"/>
      <c r="F254" s="89"/>
      <c r="G254" s="89"/>
      <c r="H254" s="89"/>
      <c r="I254" s="89"/>
      <c r="J254" s="89"/>
      <c r="K254" s="89"/>
      <c r="L254" s="89"/>
      <c r="M254" s="89"/>
      <c r="N254" s="89"/>
      <c r="O254" s="89"/>
      <c r="P254" s="89"/>
      <c r="Q254" s="89"/>
      <c r="R254" s="89"/>
      <c r="S254" s="89"/>
    </row>
    <row r="255" spans="1:19" s="4" customFormat="1" x14ac:dyDescent="0.2">
      <c r="A255" s="89"/>
      <c r="B255" s="88"/>
      <c r="C255" s="89"/>
      <c r="D255" s="89"/>
      <c r="E255" s="89"/>
      <c r="F255" s="89"/>
      <c r="G255" s="89"/>
      <c r="H255" s="89"/>
      <c r="I255" s="89"/>
      <c r="J255" s="89"/>
      <c r="K255" s="89"/>
      <c r="L255" s="89"/>
      <c r="M255" s="89"/>
      <c r="N255" s="89"/>
      <c r="O255" s="89"/>
      <c r="P255" s="89"/>
      <c r="Q255" s="89"/>
      <c r="R255" s="89"/>
      <c r="S255" s="89"/>
    </row>
    <row r="256" spans="1:19" s="4" customFormat="1" x14ac:dyDescent="0.2">
      <c r="A256" s="89"/>
      <c r="B256" s="88"/>
      <c r="C256" s="89"/>
      <c r="D256" s="89"/>
      <c r="E256" s="89"/>
      <c r="F256" s="89"/>
      <c r="G256" s="89"/>
      <c r="H256" s="89"/>
      <c r="I256" s="89"/>
      <c r="J256" s="89"/>
      <c r="K256" s="89"/>
      <c r="L256" s="89"/>
      <c r="M256" s="89"/>
      <c r="N256" s="89"/>
      <c r="O256" s="89"/>
      <c r="P256" s="89"/>
      <c r="Q256" s="89"/>
      <c r="R256" s="89"/>
      <c r="S256" s="89"/>
    </row>
    <row r="257" spans="1:19" s="4" customFormat="1" x14ac:dyDescent="0.2">
      <c r="A257" s="89"/>
      <c r="B257" s="88"/>
      <c r="C257" s="89"/>
      <c r="D257" s="89"/>
      <c r="E257" s="89"/>
      <c r="F257" s="89"/>
      <c r="G257" s="89"/>
      <c r="H257" s="89"/>
      <c r="I257" s="89"/>
      <c r="J257" s="89"/>
      <c r="K257" s="89"/>
      <c r="L257" s="89"/>
      <c r="M257" s="89"/>
      <c r="N257" s="89"/>
      <c r="O257" s="89"/>
      <c r="P257" s="89"/>
      <c r="Q257" s="89"/>
      <c r="R257" s="89"/>
      <c r="S257" s="89"/>
    </row>
    <row r="258" spans="1:19" s="4" customFormat="1" x14ac:dyDescent="0.2">
      <c r="A258" s="89"/>
      <c r="B258" s="88"/>
      <c r="C258" s="89"/>
      <c r="D258" s="89"/>
      <c r="E258" s="89"/>
      <c r="F258" s="89"/>
      <c r="G258" s="89"/>
      <c r="H258" s="89"/>
      <c r="I258" s="89"/>
      <c r="J258" s="89"/>
      <c r="K258" s="89"/>
      <c r="L258" s="89"/>
      <c r="M258" s="89"/>
      <c r="N258" s="89"/>
      <c r="O258" s="89"/>
      <c r="P258" s="89"/>
      <c r="Q258" s="89"/>
      <c r="R258" s="89"/>
      <c r="S258" s="89"/>
    </row>
    <row r="259" spans="1:19" s="4" customFormat="1" x14ac:dyDescent="0.2">
      <c r="A259" s="89"/>
      <c r="B259" s="88"/>
      <c r="C259" s="89"/>
      <c r="D259" s="89"/>
      <c r="E259" s="89"/>
      <c r="F259" s="89"/>
      <c r="G259" s="89"/>
      <c r="H259" s="89"/>
      <c r="I259" s="89"/>
      <c r="J259" s="89"/>
      <c r="K259" s="89"/>
      <c r="L259" s="89"/>
      <c r="M259" s="89"/>
      <c r="N259" s="89"/>
      <c r="O259" s="89"/>
      <c r="P259" s="89"/>
      <c r="Q259" s="89"/>
      <c r="R259" s="89"/>
      <c r="S259" s="89"/>
    </row>
    <row r="260" spans="1:19" s="4" customFormat="1" x14ac:dyDescent="0.2">
      <c r="A260" s="89"/>
      <c r="B260" s="88"/>
      <c r="C260" s="89"/>
      <c r="D260" s="89"/>
      <c r="E260" s="89"/>
      <c r="F260" s="89"/>
      <c r="G260" s="89"/>
      <c r="H260" s="89"/>
      <c r="I260" s="89"/>
      <c r="J260" s="89"/>
      <c r="K260" s="89"/>
      <c r="L260" s="89"/>
      <c r="M260" s="89"/>
      <c r="N260" s="89"/>
      <c r="O260" s="89"/>
      <c r="P260" s="89"/>
      <c r="Q260" s="89"/>
      <c r="R260" s="89"/>
      <c r="S260" s="89"/>
    </row>
    <row r="261" spans="1:19" s="4" customFormat="1" x14ac:dyDescent="0.2">
      <c r="A261" s="89"/>
      <c r="B261" s="88"/>
      <c r="C261" s="89"/>
      <c r="D261" s="89"/>
      <c r="E261" s="89"/>
      <c r="F261" s="89"/>
      <c r="G261" s="89"/>
      <c r="H261" s="89"/>
      <c r="I261" s="89"/>
      <c r="J261" s="89"/>
      <c r="K261" s="89"/>
      <c r="L261" s="89"/>
      <c r="M261" s="89"/>
      <c r="N261" s="89"/>
      <c r="O261" s="89"/>
      <c r="P261" s="89"/>
      <c r="Q261" s="89"/>
      <c r="R261" s="89"/>
      <c r="S261" s="89"/>
    </row>
    <row r="262" spans="1:19" s="4" customFormat="1" x14ac:dyDescent="0.2">
      <c r="A262" s="89"/>
      <c r="B262" s="88"/>
      <c r="C262" s="89"/>
      <c r="D262" s="89"/>
      <c r="E262" s="89"/>
      <c r="F262" s="89"/>
      <c r="G262" s="89"/>
      <c r="H262" s="89"/>
      <c r="I262" s="89"/>
      <c r="J262" s="89"/>
      <c r="K262" s="89"/>
      <c r="L262" s="89"/>
      <c r="M262" s="89"/>
      <c r="N262" s="89"/>
      <c r="O262" s="89"/>
      <c r="P262" s="89"/>
      <c r="Q262" s="89"/>
      <c r="R262" s="89"/>
      <c r="S262" s="89"/>
    </row>
    <row r="263" spans="1:19" s="4" customFormat="1" x14ac:dyDescent="0.2">
      <c r="A263" s="89"/>
      <c r="B263" s="88"/>
      <c r="C263" s="89"/>
      <c r="D263" s="89"/>
      <c r="E263" s="89"/>
      <c r="F263" s="89"/>
      <c r="G263" s="89"/>
      <c r="H263" s="89"/>
      <c r="I263" s="89"/>
      <c r="J263" s="89"/>
      <c r="K263" s="89"/>
      <c r="L263" s="89"/>
      <c r="M263" s="89"/>
      <c r="N263" s="89"/>
      <c r="O263" s="89"/>
      <c r="P263" s="89"/>
      <c r="Q263" s="89"/>
      <c r="R263" s="89"/>
      <c r="S263" s="89"/>
    </row>
    <row r="264" spans="1:19" s="4" customFormat="1" x14ac:dyDescent="0.2">
      <c r="A264" s="89"/>
      <c r="B264" s="88"/>
      <c r="C264" s="89"/>
      <c r="D264" s="89"/>
      <c r="E264" s="89"/>
      <c r="F264" s="89"/>
      <c r="G264" s="89"/>
      <c r="H264" s="89"/>
      <c r="I264" s="89"/>
      <c r="J264" s="89"/>
      <c r="K264" s="89"/>
      <c r="L264" s="89"/>
      <c r="M264" s="89"/>
      <c r="N264" s="89"/>
      <c r="O264" s="89"/>
      <c r="P264" s="89"/>
      <c r="Q264" s="89"/>
      <c r="R264" s="89"/>
      <c r="S264" s="89"/>
    </row>
    <row r="265" spans="1:19" s="4" customFormat="1" x14ac:dyDescent="0.2">
      <c r="A265" s="89"/>
      <c r="B265" s="88"/>
      <c r="C265" s="89"/>
      <c r="D265" s="89"/>
      <c r="E265" s="89"/>
      <c r="F265" s="89"/>
      <c r="G265" s="89"/>
      <c r="H265" s="89"/>
      <c r="I265" s="89"/>
      <c r="J265" s="89"/>
      <c r="K265" s="89"/>
      <c r="L265" s="89"/>
      <c r="M265" s="89"/>
      <c r="N265" s="89"/>
      <c r="O265" s="89"/>
      <c r="P265" s="89"/>
      <c r="Q265" s="89"/>
      <c r="R265" s="89"/>
      <c r="S265" s="89"/>
    </row>
    <row r="266" spans="1:19" s="4" customFormat="1" x14ac:dyDescent="0.2">
      <c r="A266" s="89"/>
      <c r="B266" s="88"/>
      <c r="C266" s="89"/>
      <c r="D266" s="89"/>
      <c r="E266" s="89"/>
      <c r="F266" s="89"/>
      <c r="G266" s="89"/>
      <c r="H266" s="89"/>
      <c r="I266" s="89"/>
      <c r="J266" s="89"/>
      <c r="K266" s="89"/>
      <c r="L266" s="89"/>
      <c r="M266" s="89"/>
      <c r="N266" s="89"/>
      <c r="O266" s="89"/>
      <c r="P266" s="89"/>
      <c r="Q266" s="89"/>
      <c r="R266" s="89"/>
      <c r="S266" s="89"/>
    </row>
    <row r="267" spans="1:19" s="4" customFormat="1" x14ac:dyDescent="0.2">
      <c r="A267" s="89"/>
      <c r="B267" s="88"/>
      <c r="C267" s="89"/>
      <c r="D267" s="89"/>
      <c r="E267" s="89"/>
      <c r="F267" s="89"/>
      <c r="G267" s="89"/>
      <c r="H267" s="89"/>
      <c r="I267" s="89"/>
      <c r="J267" s="89"/>
      <c r="K267" s="89"/>
      <c r="L267" s="89"/>
      <c r="M267" s="89"/>
      <c r="N267" s="89"/>
      <c r="O267" s="89"/>
      <c r="P267" s="89"/>
      <c r="Q267" s="89"/>
      <c r="R267" s="89"/>
      <c r="S267" s="89"/>
    </row>
    <row r="268" spans="1:19" s="4" customFormat="1" x14ac:dyDescent="0.2">
      <c r="A268" s="89"/>
      <c r="B268" s="88"/>
      <c r="C268" s="89"/>
      <c r="D268" s="89"/>
      <c r="E268" s="89"/>
      <c r="F268" s="89"/>
      <c r="G268" s="89"/>
      <c r="H268" s="89"/>
      <c r="I268" s="89"/>
      <c r="J268" s="89"/>
      <c r="K268" s="89"/>
      <c r="L268" s="89"/>
      <c r="M268" s="89"/>
      <c r="N268" s="89"/>
      <c r="O268" s="89"/>
      <c r="P268" s="89"/>
      <c r="Q268" s="89"/>
      <c r="R268" s="89"/>
      <c r="S268" s="89"/>
    </row>
    <row r="269" spans="1:19" s="4" customFormat="1" x14ac:dyDescent="0.2">
      <c r="A269" s="89"/>
      <c r="B269" s="88"/>
      <c r="C269" s="89"/>
      <c r="D269" s="89"/>
      <c r="E269" s="89"/>
      <c r="F269" s="89"/>
      <c r="G269" s="89"/>
      <c r="H269" s="89"/>
      <c r="I269" s="89"/>
      <c r="J269" s="89"/>
      <c r="K269" s="89"/>
      <c r="L269" s="89"/>
      <c r="M269" s="89"/>
      <c r="N269" s="89"/>
      <c r="O269" s="89"/>
      <c r="P269" s="89"/>
      <c r="Q269" s="89"/>
      <c r="R269" s="89"/>
      <c r="S269" s="89"/>
    </row>
    <row r="270" spans="1:19" s="4" customFormat="1" x14ac:dyDescent="0.2">
      <c r="A270" s="89"/>
      <c r="B270" s="88"/>
      <c r="C270" s="89"/>
      <c r="D270" s="89"/>
      <c r="E270" s="89"/>
      <c r="F270" s="89"/>
      <c r="G270" s="89"/>
      <c r="H270" s="89"/>
      <c r="I270" s="89"/>
      <c r="J270" s="89"/>
      <c r="K270" s="89"/>
      <c r="L270" s="89"/>
      <c r="M270" s="89"/>
      <c r="N270" s="89"/>
      <c r="O270" s="89"/>
      <c r="P270" s="89"/>
      <c r="Q270" s="89"/>
      <c r="R270" s="89"/>
      <c r="S270" s="89"/>
    </row>
    <row r="271" spans="1:19" s="4" customFormat="1" x14ac:dyDescent="0.2">
      <c r="A271" s="89"/>
      <c r="B271" s="88"/>
      <c r="C271" s="89"/>
      <c r="D271" s="89"/>
      <c r="E271" s="89"/>
      <c r="F271" s="89"/>
      <c r="G271" s="89"/>
      <c r="H271" s="89"/>
      <c r="I271" s="89"/>
      <c r="J271" s="89"/>
      <c r="K271" s="89"/>
      <c r="L271" s="89"/>
      <c r="M271" s="89"/>
      <c r="N271" s="89"/>
      <c r="O271" s="89"/>
      <c r="P271" s="89"/>
      <c r="Q271" s="89"/>
      <c r="R271" s="89"/>
      <c r="S271" s="89"/>
    </row>
    <row r="272" spans="1:19" s="4" customFormat="1" x14ac:dyDescent="0.2">
      <c r="A272" s="89"/>
      <c r="B272" s="88"/>
      <c r="C272" s="89"/>
      <c r="D272" s="89"/>
      <c r="E272" s="89"/>
      <c r="F272" s="89"/>
      <c r="G272" s="89"/>
      <c r="H272" s="89"/>
      <c r="I272" s="89"/>
      <c r="J272" s="89"/>
      <c r="K272" s="89"/>
      <c r="L272" s="89"/>
      <c r="M272" s="89"/>
      <c r="N272" s="89"/>
      <c r="O272" s="89"/>
      <c r="P272" s="89"/>
      <c r="Q272" s="89"/>
      <c r="R272" s="89"/>
      <c r="S272" s="89"/>
    </row>
    <row r="273" spans="1:19" s="4" customFormat="1" x14ac:dyDescent="0.2">
      <c r="A273" s="89"/>
      <c r="B273" s="88"/>
      <c r="C273" s="89"/>
      <c r="D273" s="89"/>
      <c r="E273" s="89"/>
      <c r="F273" s="89"/>
      <c r="G273" s="89"/>
      <c r="H273" s="89"/>
      <c r="I273" s="89"/>
      <c r="J273" s="89"/>
      <c r="K273" s="89"/>
      <c r="L273" s="89"/>
      <c r="M273" s="89"/>
      <c r="N273" s="89"/>
      <c r="O273" s="89"/>
      <c r="P273" s="89"/>
      <c r="Q273" s="89"/>
      <c r="R273" s="89"/>
      <c r="S273" s="89"/>
    </row>
    <row r="274" spans="1:19" s="4" customFormat="1" x14ac:dyDescent="0.2">
      <c r="A274" s="89"/>
      <c r="B274" s="88"/>
      <c r="C274" s="89"/>
      <c r="D274" s="89"/>
      <c r="E274" s="89"/>
      <c r="F274" s="89"/>
      <c r="G274" s="89"/>
      <c r="H274" s="89"/>
      <c r="I274" s="89"/>
      <c r="J274" s="89"/>
      <c r="K274" s="89"/>
      <c r="L274" s="89"/>
      <c r="M274" s="89"/>
      <c r="N274" s="89"/>
      <c r="O274" s="89"/>
      <c r="P274" s="89"/>
      <c r="Q274" s="89"/>
      <c r="R274" s="89"/>
      <c r="S274" s="89"/>
    </row>
    <row r="275" spans="1:19" s="4" customFormat="1" x14ac:dyDescent="0.2">
      <c r="A275" s="89"/>
      <c r="B275" s="88"/>
      <c r="C275" s="89"/>
      <c r="D275" s="89"/>
      <c r="E275" s="89"/>
      <c r="F275" s="89"/>
      <c r="G275" s="89"/>
      <c r="H275" s="89"/>
      <c r="I275" s="89"/>
      <c r="J275" s="89"/>
      <c r="K275" s="89"/>
      <c r="L275" s="89"/>
      <c r="M275" s="89"/>
      <c r="N275" s="89"/>
      <c r="O275" s="89"/>
      <c r="P275" s="89"/>
      <c r="Q275" s="89"/>
      <c r="R275" s="89"/>
      <c r="S275" s="89"/>
    </row>
    <row r="276" spans="1:19" s="4" customFormat="1" x14ac:dyDescent="0.2">
      <c r="A276" s="89"/>
      <c r="B276" s="88"/>
      <c r="C276" s="89"/>
      <c r="D276" s="89"/>
      <c r="E276" s="89"/>
      <c r="F276" s="89"/>
      <c r="G276" s="89"/>
      <c r="H276" s="89"/>
      <c r="I276" s="89"/>
      <c r="J276" s="89"/>
      <c r="K276" s="89"/>
      <c r="L276" s="89"/>
      <c r="M276" s="89"/>
      <c r="N276" s="89"/>
      <c r="O276" s="89"/>
      <c r="P276" s="89"/>
      <c r="Q276" s="89"/>
      <c r="R276" s="89"/>
      <c r="S276" s="89"/>
    </row>
    <row r="277" spans="1:19" s="4" customFormat="1" x14ac:dyDescent="0.2">
      <c r="A277" s="89"/>
      <c r="B277" s="88"/>
      <c r="C277" s="89"/>
      <c r="D277" s="89"/>
      <c r="E277" s="89"/>
      <c r="F277" s="89"/>
      <c r="G277" s="89"/>
      <c r="H277" s="89"/>
      <c r="I277" s="89"/>
      <c r="J277" s="89"/>
      <c r="K277" s="89"/>
      <c r="L277" s="89"/>
      <c r="M277" s="89"/>
      <c r="N277" s="89"/>
      <c r="O277" s="89"/>
      <c r="P277" s="89"/>
      <c r="Q277" s="89"/>
      <c r="R277" s="89"/>
      <c r="S277" s="89"/>
    </row>
    <row r="278" spans="1:19" s="4" customFormat="1" x14ac:dyDescent="0.2">
      <c r="A278" s="89"/>
      <c r="B278" s="88"/>
      <c r="C278" s="89"/>
      <c r="D278" s="89"/>
      <c r="E278" s="89"/>
      <c r="F278" s="89"/>
      <c r="G278" s="89"/>
      <c r="H278" s="89"/>
      <c r="I278" s="89"/>
      <c r="J278" s="89"/>
      <c r="K278" s="89"/>
      <c r="L278" s="89"/>
      <c r="M278" s="89"/>
      <c r="N278" s="89"/>
      <c r="O278" s="89"/>
      <c r="P278" s="89"/>
      <c r="Q278" s="89"/>
      <c r="R278" s="89"/>
      <c r="S278" s="89"/>
    </row>
    <row r="279" spans="1:19" s="4" customFormat="1" x14ac:dyDescent="0.2">
      <c r="A279" s="89"/>
      <c r="B279" s="88"/>
      <c r="C279" s="89"/>
      <c r="D279" s="89"/>
      <c r="E279" s="89"/>
      <c r="F279" s="89"/>
      <c r="G279" s="89"/>
      <c r="H279" s="89"/>
      <c r="I279" s="89"/>
      <c r="J279" s="89"/>
      <c r="K279" s="89"/>
      <c r="L279" s="89"/>
      <c r="M279" s="89"/>
      <c r="N279" s="89"/>
      <c r="O279" s="89"/>
      <c r="P279" s="89"/>
      <c r="Q279" s="89"/>
      <c r="R279" s="89"/>
      <c r="S279" s="89"/>
    </row>
    <row r="280" spans="1:19" s="4" customFormat="1" x14ac:dyDescent="0.2">
      <c r="A280" s="89"/>
      <c r="B280" s="88"/>
      <c r="C280" s="89"/>
      <c r="D280" s="89"/>
      <c r="E280" s="89"/>
      <c r="F280" s="89"/>
      <c r="G280" s="89"/>
      <c r="H280" s="89"/>
      <c r="I280" s="89"/>
      <c r="J280" s="89"/>
      <c r="K280" s="89"/>
      <c r="L280" s="89"/>
      <c r="M280" s="89"/>
      <c r="N280" s="89"/>
      <c r="O280" s="89"/>
      <c r="P280" s="89"/>
      <c r="Q280" s="89"/>
      <c r="R280" s="89"/>
      <c r="S280" s="89"/>
    </row>
    <row r="281" spans="1:19" s="4" customFormat="1" x14ac:dyDescent="0.2">
      <c r="A281" s="89"/>
      <c r="B281" s="88"/>
      <c r="C281" s="89"/>
      <c r="D281" s="89"/>
      <c r="E281" s="89"/>
      <c r="F281" s="89"/>
      <c r="G281" s="89"/>
      <c r="H281" s="89"/>
      <c r="I281" s="89"/>
      <c r="J281" s="89"/>
      <c r="K281" s="89"/>
      <c r="L281" s="89"/>
      <c r="M281" s="89"/>
      <c r="N281" s="89"/>
      <c r="O281" s="89"/>
      <c r="P281" s="89"/>
      <c r="Q281" s="89"/>
      <c r="R281" s="89"/>
      <c r="S281" s="89"/>
    </row>
    <row r="282" spans="1:19" s="4" customFormat="1" x14ac:dyDescent="0.2">
      <c r="A282" s="89"/>
      <c r="B282" s="88"/>
      <c r="C282" s="89"/>
      <c r="D282" s="89"/>
      <c r="E282" s="89"/>
      <c r="F282" s="89"/>
      <c r="G282" s="89"/>
      <c r="H282" s="89"/>
      <c r="I282" s="89"/>
      <c r="J282" s="89"/>
      <c r="K282" s="89"/>
      <c r="L282" s="89"/>
      <c r="M282" s="89"/>
      <c r="N282" s="89"/>
      <c r="O282" s="89"/>
      <c r="P282" s="89"/>
      <c r="Q282" s="89"/>
      <c r="R282" s="89"/>
      <c r="S282" s="89"/>
    </row>
    <row r="283" spans="1:19" s="4" customFormat="1" x14ac:dyDescent="0.2">
      <c r="A283" s="89"/>
      <c r="B283" s="88"/>
      <c r="C283" s="89"/>
      <c r="D283" s="89"/>
      <c r="E283" s="89"/>
      <c r="F283" s="89"/>
      <c r="G283" s="89"/>
      <c r="H283" s="89"/>
      <c r="I283" s="89"/>
      <c r="J283" s="89"/>
      <c r="K283" s="89"/>
      <c r="L283" s="89"/>
      <c r="M283" s="89"/>
      <c r="N283" s="89"/>
      <c r="O283" s="89"/>
      <c r="P283" s="89"/>
      <c r="Q283" s="89"/>
      <c r="R283" s="89"/>
      <c r="S283" s="89"/>
    </row>
    <row r="284" spans="1:19" s="4" customFormat="1" x14ac:dyDescent="0.2">
      <c r="A284" s="89"/>
      <c r="B284" s="88"/>
      <c r="C284" s="89"/>
      <c r="D284" s="89"/>
      <c r="E284" s="89"/>
      <c r="F284" s="89"/>
      <c r="G284" s="89"/>
      <c r="H284" s="89"/>
      <c r="I284" s="89"/>
      <c r="J284" s="89"/>
      <c r="K284" s="89"/>
      <c r="L284" s="89"/>
      <c r="M284" s="89"/>
      <c r="N284" s="89"/>
      <c r="O284" s="89"/>
      <c r="P284" s="89"/>
      <c r="Q284" s="89"/>
      <c r="R284" s="89"/>
      <c r="S284" s="89"/>
    </row>
    <row r="285" spans="1:19" s="4" customFormat="1" x14ac:dyDescent="0.2">
      <c r="A285" s="89"/>
      <c r="B285" s="88"/>
      <c r="C285" s="89"/>
      <c r="D285" s="89"/>
      <c r="E285" s="89"/>
      <c r="F285" s="89"/>
      <c r="G285" s="89"/>
      <c r="H285" s="89"/>
      <c r="I285" s="89"/>
      <c r="J285" s="89"/>
      <c r="K285" s="89"/>
      <c r="L285" s="89"/>
      <c r="M285" s="89"/>
      <c r="N285" s="89"/>
      <c r="O285" s="89"/>
      <c r="P285" s="89"/>
      <c r="Q285" s="89"/>
      <c r="R285" s="89"/>
      <c r="S285" s="89"/>
    </row>
    <row r="286" spans="1:19" s="4" customFormat="1" x14ac:dyDescent="0.2">
      <c r="A286" s="89"/>
      <c r="B286" s="88"/>
      <c r="C286" s="89"/>
      <c r="D286" s="89"/>
      <c r="E286" s="89"/>
      <c r="F286" s="89"/>
      <c r="G286" s="89"/>
      <c r="H286" s="89"/>
      <c r="I286" s="89"/>
      <c r="J286" s="89"/>
      <c r="K286" s="89"/>
      <c r="L286" s="89"/>
      <c r="M286" s="89"/>
      <c r="N286" s="89"/>
      <c r="O286" s="89"/>
      <c r="P286" s="89"/>
      <c r="Q286" s="89"/>
      <c r="R286" s="89"/>
      <c r="S286" s="89"/>
    </row>
    <row r="287" spans="1:19" s="4" customFormat="1" x14ac:dyDescent="0.2">
      <c r="A287" s="89"/>
      <c r="B287" s="88"/>
      <c r="C287" s="89"/>
      <c r="D287" s="89"/>
      <c r="E287" s="89"/>
      <c r="F287" s="89"/>
      <c r="G287" s="89"/>
      <c r="H287" s="89"/>
      <c r="I287" s="89"/>
      <c r="J287" s="89"/>
      <c r="K287" s="89"/>
      <c r="L287" s="89"/>
      <c r="M287" s="89"/>
      <c r="N287" s="89"/>
      <c r="O287" s="89"/>
      <c r="P287" s="89"/>
      <c r="Q287" s="89"/>
      <c r="R287" s="89"/>
      <c r="S287" s="89"/>
    </row>
    <row r="288" spans="1:19" s="4" customFormat="1" x14ac:dyDescent="0.2">
      <c r="A288" s="89"/>
      <c r="B288" s="88"/>
      <c r="C288" s="89"/>
      <c r="D288" s="89"/>
      <c r="E288" s="89"/>
      <c r="F288" s="89"/>
      <c r="G288" s="89"/>
      <c r="H288" s="89"/>
      <c r="I288" s="89"/>
      <c r="J288" s="89"/>
      <c r="K288" s="89"/>
      <c r="L288" s="89"/>
      <c r="M288" s="89"/>
      <c r="N288" s="89"/>
      <c r="O288" s="89"/>
      <c r="P288" s="89"/>
      <c r="Q288" s="89"/>
      <c r="R288" s="89"/>
      <c r="S288" s="89"/>
    </row>
    <row r="289" spans="1:19" s="4" customFormat="1" x14ac:dyDescent="0.2">
      <c r="A289" s="89"/>
      <c r="B289" s="88"/>
      <c r="C289" s="89"/>
      <c r="D289" s="89"/>
      <c r="E289" s="89"/>
      <c r="F289" s="89"/>
      <c r="G289" s="89"/>
      <c r="H289" s="89"/>
      <c r="I289" s="89"/>
      <c r="J289" s="89"/>
      <c r="K289" s="89"/>
      <c r="L289" s="89"/>
      <c r="M289" s="89"/>
      <c r="N289" s="89"/>
      <c r="O289" s="89"/>
      <c r="P289" s="89"/>
      <c r="Q289" s="89"/>
      <c r="R289" s="89"/>
      <c r="S289" s="89"/>
    </row>
  </sheetData>
  <mergeCells count="29">
    <mergeCell ref="A22:N22"/>
    <mergeCell ref="B28:N28"/>
    <mergeCell ref="B29:N29"/>
    <mergeCell ref="B30:N30"/>
    <mergeCell ref="B23:N23"/>
    <mergeCell ref="B24:N24"/>
    <mergeCell ref="B25:N25"/>
    <mergeCell ref="B26:N26"/>
    <mergeCell ref="B27:N27"/>
    <mergeCell ref="N2:S2"/>
    <mergeCell ref="H2:M2"/>
    <mergeCell ref="A1:S1"/>
    <mergeCell ref="H3:M3"/>
    <mergeCell ref="D2:G2"/>
    <mergeCell ref="I19:Q19"/>
    <mergeCell ref="D3:G3"/>
    <mergeCell ref="B7:B9"/>
    <mergeCell ref="C7:C9"/>
    <mergeCell ref="H5:J5"/>
    <mergeCell ref="N3:S3"/>
    <mergeCell ref="S5:S9"/>
    <mergeCell ref="H8:H9"/>
    <mergeCell ref="I8:I9"/>
    <mergeCell ref="R6:R9"/>
    <mergeCell ref="J8:J9"/>
    <mergeCell ref="K6:K9"/>
    <mergeCell ref="L6:L9"/>
    <mergeCell ref="M5:M9"/>
    <mergeCell ref="P6:P9"/>
  </mergeCells>
  <phoneticPr fontId="0" type="noConversion"/>
  <conditionalFormatting sqref="B12:S12">
    <cfRule type="expression" dxfId="260" priority="60">
      <formula>$A$36=FALSE</formula>
    </cfRule>
  </conditionalFormatting>
  <conditionalFormatting sqref="B13:S13">
    <cfRule type="expression" dxfId="259" priority="59">
      <formula>$A$37=FALSE</formula>
    </cfRule>
  </conditionalFormatting>
  <conditionalFormatting sqref="B14:S14">
    <cfRule type="expression" dxfId="258" priority="58">
      <formula>$A$38=FALSE</formula>
    </cfRule>
  </conditionalFormatting>
  <conditionalFormatting sqref="B15:S15">
    <cfRule type="expression" dxfId="257" priority="57">
      <formula>$A$39=FALSE</formula>
    </cfRule>
  </conditionalFormatting>
  <conditionalFormatting sqref="B16:S16">
    <cfRule type="expression" dxfId="256" priority="56">
      <formula>$A$40=FALSE</formula>
    </cfRule>
  </conditionalFormatting>
  <conditionalFormatting sqref="B17:S17">
    <cfRule type="expression" dxfId="255" priority="55">
      <formula>$A$41=FALSE</formula>
    </cfRule>
  </conditionalFormatting>
  <conditionalFormatting sqref="B11:C11">
    <cfRule type="expression" dxfId="254" priority="52">
      <formula>$B$35="error"</formula>
    </cfRule>
  </conditionalFormatting>
  <conditionalFormatting sqref="B12:C12">
    <cfRule type="expression" dxfId="253" priority="51">
      <formula>$B$36="error"</formula>
    </cfRule>
  </conditionalFormatting>
  <conditionalFormatting sqref="B13:C13">
    <cfRule type="expression" dxfId="252" priority="50">
      <formula>$B$37="error"</formula>
    </cfRule>
  </conditionalFormatting>
  <conditionalFormatting sqref="B14:C14">
    <cfRule type="expression" dxfId="251" priority="49">
      <formula>$B$38="error"</formula>
    </cfRule>
  </conditionalFormatting>
  <conditionalFormatting sqref="B15:C15">
    <cfRule type="expression" dxfId="250" priority="48">
      <formula>$B$39="error"</formula>
    </cfRule>
  </conditionalFormatting>
  <conditionalFormatting sqref="B16:C16">
    <cfRule type="expression" dxfId="249" priority="47">
      <formula>$B$40="error"</formula>
    </cfRule>
  </conditionalFormatting>
  <conditionalFormatting sqref="B17:C17">
    <cfRule type="expression" dxfId="248" priority="46">
      <formula>$B$41="error"</formula>
    </cfRule>
  </conditionalFormatting>
  <conditionalFormatting sqref="K11 I11">
    <cfRule type="expression" dxfId="247" priority="44">
      <formula>$C$35="error"</formula>
    </cfRule>
  </conditionalFormatting>
  <conditionalFormatting sqref="I14 K14">
    <cfRule type="expression" dxfId="246" priority="41">
      <formula>$C$38="error"</formula>
    </cfRule>
  </conditionalFormatting>
  <conditionalFormatting sqref="I15 K15">
    <cfRule type="expression" dxfId="245" priority="40">
      <formula>$C$39="error"</formula>
    </cfRule>
  </conditionalFormatting>
  <conditionalFormatting sqref="I16 K16">
    <cfRule type="expression" dxfId="244" priority="39">
      <formula>$C$40="error"</formula>
    </cfRule>
  </conditionalFormatting>
  <conditionalFormatting sqref="I17 K17">
    <cfRule type="expression" dxfId="243" priority="38">
      <formula>$C$41="error"</formula>
    </cfRule>
  </conditionalFormatting>
  <conditionalFormatting sqref="G11 I11">
    <cfRule type="expression" dxfId="242" priority="36">
      <formula>$D$35="error"</formula>
    </cfRule>
  </conditionalFormatting>
  <conditionalFormatting sqref="G12 I12">
    <cfRule type="expression" dxfId="241" priority="35">
      <formula>$D$36="error"</formula>
    </cfRule>
  </conditionalFormatting>
  <conditionalFormatting sqref="G13 I13">
    <cfRule type="expression" dxfId="240" priority="34">
      <formula>$D$37="error"</formula>
    </cfRule>
  </conditionalFormatting>
  <conditionalFormatting sqref="G14 I14">
    <cfRule type="expression" dxfId="239" priority="33">
      <formula>$D$38="error"</formula>
    </cfRule>
  </conditionalFormatting>
  <conditionalFormatting sqref="I15 G15">
    <cfRule type="expression" dxfId="238" priority="32">
      <formula>$D$39="error"</formula>
    </cfRule>
  </conditionalFormatting>
  <conditionalFormatting sqref="I16 G16">
    <cfRule type="expression" dxfId="237" priority="31">
      <formula>$D$40="error"</formula>
    </cfRule>
  </conditionalFormatting>
  <conditionalFormatting sqref="I17 G17">
    <cfRule type="expression" dxfId="236" priority="30">
      <formula>$D$41="error"</formula>
    </cfRule>
  </conditionalFormatting>
  <conditionalFormatting sqref="K12 D12">
    <cfRule type="expression" dxfId="235" priority="27">
      <formula>$E$36="error"</formula>
    </cfRule>
  </conditionalFormatting>
  <conditionalFormatting sqref="K13 D13">
    <cfRule type="expression" dxfId="234" priority="25">
      <formula>$E$37="error"</formula>
    </cfRule>
  </conditionalFormatting>
  <conditionalFormatting sqref="K14 D14">
    <cfRule type="expression" dxfId="233" priority="24">
      <formula>$E$38="error"</formula>
    </cfRule>
  </conditionalFormatting>
  <conditionalFormatting sqref="K15 D15">
    <cfRule type="expression" dxfId="232" priority="23">
      <formula>$E$39="error"</formula>
    </cfRule>
  </conditionalFormatting>
  <conditionalFormatting sqref="K16 D16">
    <cfRule type="expression" dxfId="231" priority="21">
      <formula>$E$40="error"</formula>
    </cfRule>
  </conditionalFormatting>
  <conditionalFormatting sqref="K17 D17">
    <cfRule type="expression" dxfId="230" priority="20">
      <formula>$E$41="error"</formula>
    </cfRule>
  </conditionalFormatting>
  <conditionalFormatting sqref="F11">
    <cfRule type="expression" dxfId="229" priority="17">
      <formula>$F$35="error"</formula>
    </cfRule>
  </conditionalFormatting>
  <conditionalFormatting sqref="F12">
    <cfRule type="expression" dxfId="228" priority="16">
      <formula>$F$36="error"</formula>
    </cfRule>
  </conditionalFormatting>
  <conditionalFormatting sqref="F13">
    <cfRule type="expression" dxfId="227" priority="15">
      <formula>$F$37="error"</formula>
    </cfRule>
  </conditionalFormatting>
  <conditionalFormatting sqref="F14">
    <cfRule type="expression" dxfId="226" priority="14">
      <formula>$F$38="error"</formula>
    </cfRule>
  </conditionalFormatting>
  <conditionalFormatting sqref="F15">
    <cfRule type="expression" dxfId="225" priority="13">
      <formula>$F$39="error"</formula>
    </cfRule>
  </conditionalFormatting>
  <conditionalFormatting sqref="F16">
    <cfRule type="expression" dxfId="224" priority="12">
      <formula>$F$40="error"</formula>
    </cfRule>
  </conditionalFormatting>
  <conditionalFormatting sqref="F17">
    <cfRule type="expression" dxfId="223" priority="11">
      <formula>$F$41="error"</formula>
    </cfRule>
  </conditionalFormatting>
  <conditionalFormatting sqref="M11">
    <cfRule type="expression" dxfId="222" priority="8">
      <formula>$H$35="error"</formula>
    </cfRule>
  </conditionalFormatting>
  <conditionalFormatting sqref="M12">
    <cfRule type="expression" dxfId="221" priority="7">
      <formula>$H$36="error"</formula>
    </cfRule>
  </conditionalFormatting>
  <conditionalFormatting sqref="M13">
    <cfRule type="expression" dxfId="220" priority="6">
      <formula>$H$37="error"</formula>
    </cfRule>
  </conditionalFormatting>
  <conditionalFormatting sqref="M14">
    <cfRule type="expression" dxfId="219" priority="5">
      <formula>$H$38="error"</formula>
    </cfRule>
  </conditionalFormatting>
  <conditionalFormatting sqref="M15">
    <cfRule type="expression" dxfId="218" priority="4">
      <formula>$H$39="error"</formula>
    </cfRule>
  </conditionalFormatting>
  <conditionalFormatting sqref="M16">
    <cfRule type="expression" dxfId="217" priority="3">
      <formula>$H$40="error"</formula>
    </cfRule>
  </conditionalFormatting>
  <conditionalFormatting sqref="M17">
    <cfRule type="expression" dxfId="216" priority="2">
      <formula>$H$41="error"</formula>
    </cfRule>
  </conditionalFormatting>
  <conditionalFormatting sqref="B10:S10">
    <cfRule type="expression" dxfId="215" priority="62">
      <formula>$G$34="error"</formula>
    </cfRule>
    <cfRule type="expression" dxfId="214" priority="63">
      <formula>$A$34=FALSE</formula>
    </cfRule>
  </conditionalFormatting>
  <conditionalFormatting sqref="B11:S11">
    <cfRule type="expression" dxfId="213" priority="64">
      <formula>$A$35=FALSE</formula>
    </cfRule>
  </conditionalFormatting>
  <conditionalFormatting sqref="B18:S18">
    <cfRule type="expression" dxfId="212" priority="71">
      <formula>$A$42=TRUE</formula>
    </cfRule>
  </conditionalFormatting>
  <conditionalFormatting sqref="B10:C10">
    <cfRule type="expression" dxfId="211" priority="72">
      <formula>$B$34="error"</formula>
    </cfRule>
  </conditionalFormatting>
  <conditionalFormatting sqref="I10 K10">
    <cfRule type="expression" dxfId="210" priority="80">
      <formula>$C$34="error"</formula>
    </cfRule>
  </conditionalFormatting>
  <conditionalFormatting sqref="I12 K12">
    <cfRule type="expression" dxfId="209" priority="84">
      <formula>$C$36="error"</formula>
    </cfRule>
  </conditionalFormatting>
  <conditionalFormatting sqref="I13 K13">
    <cfRule type="expression" dxfId="208" priority="86">
      <formula>$C$37="error"</formula>
    </cfRule>
  </conditionalFormatting>
  <conditionalFormatting sqref="I10 G10">
    <cfRule type="expression" dxfId="207" priority="96">
      <formula>$D$34="error"</formula>
    </cfRule>
  </conditionalFormatting>
  <conditionalFormatting sqref="K10 D10">
    <cfRule type="expression" dxfId="206" priority="112">
      <formula>$E$34="error"</formula>
    </cfRule>
  </conditionalFormatting>
  <conditionalFormatting sqref="F10">
    <cfRule type="expression" dxfId="205" priority="128">
      <formula>$F$34="error"</formula>
    </cfRule>
  </conditionalFormatting>
  <conditionalFormatting sqref="M10">
    <cfRule type="expression" dxfId="204" priority="136">
      <formula>$H$34="error"</formula>
    </cfRule>
  </conditionalFormatting>
  <conditionalFormatting sqref="K11 D11">
    <cfRule type="expression" dxfId="203" priority="28">
      <formula>$E$35="error"</formula>
    </cfRule>
  </conditionalFormatting>
  <hyperlinks>
    <hyperlink ref="O30" location="'+info'!A1" display="+info"/>
  </hyperlinks>
  <pageMargins left="0.47244094488188981" right="0.43307086614173229" top="0.98425196850393704" bottom="0.98425196850393704" header="0" footer="0"/>
  <pageSetup paperSize="9" scale="7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289"/>
  <sheetViews>
    <sheetView showGridLines="0" zoomScaleNormal="100" workbookViewId="0">
      <pane ySplit="1" topLeftCell="A2" activePane="bottomLeft" state="frozen"/>
      <selection activeCell="B25" sqref="B25:N25"/>
      <selection pane="bottomLeft" sqref="A1:S1"/>
    </sheetView>
  </sheetViews>
  <sheetFormatPr baseColWidth="10" defaultRowHeight="12.75" x14ac:dyDescent="0.2"/>
  <cols>
    <col min="1" max="1" width="23.5703125" style="83" customWidth="1"/>
    <col min="2" max="2" width="11.42578125" style="188" customWidth="1"/>
    <col min="3" max="3" width="11.42578125" style="83" customWidth="1"/>
    <col min="4" max="4" width="8.85546875" style="83" customWidth="1"/>
    <col min="5" max="5" width="11" style="83" customWidth="1"/>
    <col min="6" max="6" width="8.85546875" style="83" customWidth="1"/>
    <col min="7" max="7" width="11.5703125" style="83" customWidth="1"/>
    <col min="8" max="9" width="8.85546875" style="83" customWidth="1"/>
    <col min="10" max="10" width="9.85546875" style="83" customWidth="1"/>
    <col min="11" max="11" width="9.42578125" style="83" customWidth="1"/>
    <col min="12" max="12" width="10.7109375" style="83" customWidth="1"/>
    <col min="13" max="13" width="12" style="83" customWidth="1"/>
    <col min="14" max="17" width="10.7109375" style="83" customWidth="1"/>
    <col min="18" max="18" width="13.85546875" style="83" customWidth="1"/>
    <col min="19" max="19" width="14.5703125" style="83" customWidth="1"/>
    <col min="20" max="20" width="12.28515625" style="2" customWidth="1"/>
    <col min="21" max="16384" width="11.42578125" style="2"/>
  </cols>
  <sheetData>
    <row r="1" spans="1:32" s="1" customFormat="1" ht="45" customHeight="1" thickBot="1" x14ac:dyDescent="0.25">
      <c r="A1" s="338" t="s">
        <v>165</v>
      </c>
      <c r="B1" s="339"/>
      <c r="C1" s="339"/>
      <c r="D1" s="339"/>
      <c r="E1" s="339"/>
      <c r="F1" s="339"/>
      <c r="G1" s="339"/>
      <c r="H1" s="339"/>
      <c r="I1" s="339"/>
      <c r="J1" s="339"/>
      <c r="K1" s="339"/>
      <c r="L1" s="339"/>
      <c r="M1" s="339"/>
      <c r="N1" s="339"/>
      <c r="O1" s="339"/>
      <c r="P1" s="339"/>
      <c r="Q1" s="339"/>
      <c r="R1" s="339"/>
      <c r="S1" s="339"/>
    </row>
    <row r="2" spans="1:32" s="3" customFormat="1" ht="13.5" customHeight="1" thickTop="1" thickBot="1" x14ac:dyDescent="0.3">
      <c r="A2" s="10">
        <v>1</v>
      </c>
      <c r="B2" s="11">
        <v>2</v>
      </c>
      <c r="C2" s="12">
        <v>3</v>
      </c>
      <c r="D2" s="320">
        <v>4</v>
      </c>
      <c r="E2" s="321"/>
      <c r="F2" s="321"/>
      <c r="G2" s="321"/>
      <c r="H2" s="320">
        <v>5</v>
      </c>
      <c r="I2" s="321"/>
      <c r="J2" s="321"/>
      <c r="K2" s="321"/>
      <c r="L2" s="321"/>
      <c r="M2" s="322"/>
      <c r="N2" s="320">
        <v>6</v>
      </c>
      <c r="O2" s="321"/>
      <c r="P2" s="321"/>
      <c r="Q2" s="321"/>
      <c r="R2" s="321"/>
      <c r="S2" s="322"/>
    </row>
    <row r="3" spans="1:32" s="5" customFormat="1" ht="13.5" customHeight="1" x14ac:dyDescent="0.25">
      <c r="A3" s="13"/>
      <c r="B3" s="14"/>
      <c r="C3" s="15"/>
      <c r="D3" s="294" t="s">
        <v>99</v>
      </c>
      <c r="E3" s="295"/>
      <c r="F3" s="295"/>
      <c r="G3" s="296"/>
      <c r="H3" s="304" t="s">
        <v>105</v>
      </c>
      <c r="I3" s="305"/>
      <c r="J3" s="305"/>
      <c r="K3" s="305"/>
      <c r="L3" s="305"/>
      <c r="M3" s="306"/>
      <c r="N3" s="304" t="s">
        <v>109</v>
      </c>
      <c r="O3" s="305"/>
      <c r="P3" s="305"/>
      <c r="Q3" s="305"/>
      <c r="R3" s="305"/>
      <c r="S3" s="306"/>
    </row>
    <row r="4" spans="1:32" s="5" customFormat="1" ht="13.5" customHeight="1" thickBot="1" x14ac:dyDescent="0.3">
      <c r="A4" s="13"/>
      <c r="B4" s="16"/>
      <c r="C4" s="15"/>
      <c r="D4" s="17" t="s">
        <v>0</v>
      </c>
      <c r="E4" s="18" t="s">
        <v>1</v>
      </c>
      <c r="F4" s="18" t="s">
        <v>2</v>
      </c>
      <c r="G4" s="19" t="s">
        <v>3</v>
      </c>
      <c r="H4" s="20" t="s">
        <v>4</v>
      </c>
      <c r="I4" s="21" t="s">
        <v>5</v>
      </c>
      <c r="J4" s="21" t="s">
        <v>6</v>
      </c>
      <c r="K4" s="18" t="s">
        <v>7</v>
      </c>
      <c r="L4" s="18" t="s">
        <v>8</v>
      </c>
      <c r="M4" s="22" t="s">
        <v>9</v>
      </c>
      <c r="N4" s="23" t="s">
        <v>13</v>
      </c>
      <c r="O4" s="24" t="s">
        <v>10</v>
      </c>
      <c r="P4" s="24" t="s">
        <v>19</v>
      </c>
      <c r="Q4" s="24" t="s">
        <v>20</v>
      </c>
      <c r="R4" s="24" t="s">
        <v>24</v>
      </c>
      <c r="S4" s="25" t="s">
        <v>25</v>
      </c>
    </row>
    <row r="5" spans="1:32" s="5" customFormat="1" ht="13.5" customHeight="1" thickBot="1" x14ac:dyDescent="0.3">
      <c r="A5" s="13"/>
      <c r="B5" s="16"/>
      <c r="C5" s="15"/>
      <c r="D5" s="26"/>
      <c r="E5" s="16"/>
      <c r="F5" s="16"/>
      <c r="G5" s="27"/>
      <c r="H5" s="302" t="s">
        <v>110</v>
      </c>
      <c r="I5" s="303"/>
      <c r="J5" s="303"/>
      <c r="K5" s="28"/>
      <c r="L5" s="26"/>
      <c r="M5" s="317" t="s">
        <v>103</v>
      </c>
      <c r="N5" s="30"/>
      <c r="O5" s="21"/>
      <c r="P5" s="16"/>
      <c r="Q5" s="21"/>
      <c r="R5" s="21"/>
      <c r="S5" s="307" t="s">
        <v>108</v>
      </c>
    </row>
    <row r="6" spans="1:32" s="5" customFormat="1" ht="13.5" customHeight="1" x14ac:dyDescent="0.25">
      <c r="A6" s="13"/>
      <c r="B6" s="16"/>
      <c r="C6" s="15"/>
      <c r="D6" s="31"/>
      <c r="E6" s="32"/>
      <c r="F6" s="32"/>
      <c r="G6" s="33"/>
      <c r="H6" s="50"/>
      <c r="I6" s="231"/>
      <c r="J6" s="16"/>
      <c r="K6" s="313" t="s">
        <v>101</v>
      </c>
      <c r="L6" s="315" t="s">
        <v>102</v>
      </c>
      <c r="M6" s="318"/>
      <c r="N6" s="31"/>
      <c r="O6" s="16"/>
      <c r="P6" s="313" t="s">
        <v>106</v>
      </c>
      <c r="Q6" s="16"/>
      <c r="R6" s="313" t="s">
        <v>107</v>
      </c>
      <c r="S6" s="308"/>
    </row>
    <row r="7" spans="1:32" s="6" customFormat="1" ht="13.5" customHeight="1" x14ac:dyDescent="0.2">
      <c r="A7" s="35"/>
      <c r="B7" s="297" t="s">
        <v>92</v>
      </c>
      <c r="C7" s="300" t="s">
        <v>93</v>
      </c>
      <c r="D7" s="36"/>
      <c r="E7" s="187"/>
      <c r="F7" s="187"/>
      <c r="G7" s="37"/>
      <c r="H7" s="35"/>
      <c r="I7" s="16"/>
      <c r="J7" s="224"/>
      <c r="K7" s="313"/>
      <c r="L7" s="315"/>
      <c r="M7" s="318"/>
      <c r="N7" s="36"/>
      <c r="O7" s="224"/>
      <c r="P7" s="313"/>
      <c r="Q7" s="224"/>
      <c r="R7" s="313"/>
      <c r="S7" s="308"/>
    </row>
    <row r="8" spans="1:32" s="6" customFormat="1" ht="13.5" customHeight="1" x14ac:dyDescent="0.2">
      <c r="A8" s="35"/>
      <c r="B8" s="298"/>
      <c r="C8" s="300"/>
      <c r="D8" s="36"/>
      <c r="E8" s="187"/>
      <c r="F8" s="187"/>
      <c r="G8" s="37"/>
      <c r="H8" s="310" t="s">
        <v>97</v>
      </c>
      <c r="I8" s="297" t="s">
        <v>98</v>
      </c>
      <c r="J8" s="297" t="s">
        <v>100</v>
      </c>
      <c r="K8" s="313"/>
      <c r="L8" s="315"/>
      <c r="M8" s="318"/>
      <c r="N8" s="36"/>
      <c r="O8" s="224"/>
      <c r="P8" s="313"/>
      <c r="Q8" s="224"/>
      <c r="R8" s="313"/>
      <c r="S8" s="308"/>
    </row>
    <row r="9" spans="1:32" s="5" customFormat="1" ht="13.5" customHeight="1" thickBot="1" x14ac:dyDescent="0.3">
      <c r="A9" s="38" t="s">
        <v>91</v>
      </c>
      <c r="B9" s="299"/>
      <c r="C9" s="301"/>
      <c r="D9" s="39" t="s">
        <v>96</v>
      </c>
      <c r="E9" s="40" t="s">
        <v>94</v>
      </c>
      <c r="F9" s="40" t="s">
        <v>95</v>
      </c>
      <c r="G9" s="41" t="s">
        <v>11</v>
      </c>
      <c r="H9" s="311"/>
      <c r="I9" s="312"/>
      <c r="J9" s="312"/>
      <c r="K9" s="314"/>
      <c r="L9" s="316"/>
      <c r="M9" s="319"/>
      <c r="N9" s="39" t="s">
        <v>11</v>
      </c>
      <c r="O9" s="40" t="s">
        <v>104</v>
      </c>
      <c r="P9" s="314"/>
      <c r="Q9" s="40" t="s">
        <v>95</v>
      </c>
      <c r="R9" s="314"/>
      <c r="S9" s="309"/>
    </row>
    <row r="10" spans="1:32" s="5" customFormat="1" ht="13.5" customHeight="1" thickTop="1" x14ac:dyDescent="0.25">
      <c r="A10" s="172" t="s">
        <v>12</v>
      </c>
      <c r="B10" s="176"/>
      <c r="C10" s="177"/>
      <c r="D10" s="18"/>
      <c r="E10" s="18"/>
      <c r="F10" s="18"/>
      <c r="G10" s="42" t="str">
        <f t="shared" ref="G10:G17" si="0">IF(A34=FALSE,"NR",IF(AND(D10="nda",E10="nda",F10="nda"),"nda",SUM(D10:F10)))</f>
        <v>NR</v>
      </c>
      <c r="H10" s="17"/>
      <c r="I10" s="43"/>
      <c r="J10" s="44"/>
      <c r="K10" s="45"/>
      <c r="L10" s="90"/>
      <c r="M10" s="22"/>
      <c r="N10" s="46" t="str">
        <f t="shared" ref="N10:N17" si="1">IF(OR(A34=FALSE,C10=0),"NR",IF(OR(C10="nda",G10="nda"),"nda",G10*1000/C10))</f>
        <v>NR</v>
      </c>
      <c r="O10" s="47" t="str">
        <f t="shared" ref="O10:O17" si="2">IF(OR(A34=FALSE,C10=0),"NR",IF(OR(K10="nda",C10="nda"),"nda",K10*1000/C10))</f>
        <v>NR</v>
      </c>
      <c r="P10" s="48" t="str">
        <f t="shared" ref="P10:P17" si="3">IF(OR(A34=FALSE,C10=0),"NR",IF(OR(C10="nda",I10="nda"),"nda",I10*1000/C10))</f>
        <v>NR</v>
      </c>
      <c r="Q10" s="48" t="str">
        <f t="shared" ref="Q10:Q17" si="4">IF(OR(A34=FALSE,C10=0),"NR",IF(OR(C10="nda",F10="nda"),"nda",F10*1000/C10))</f>
        <v>NR</v>
      </c>
      <c r="R10" s="48" t="str">
        <f t="shared" ref="R10:R17" si="5">IF(OR(A34=FALSE,C10=0),"NR",IF(OR(L10="nda",F10="nda",C10="nda"),"nda",(L10+F10)*1000/C10))</f>
        <v>NR</v>
      </c>
      <c r="S10" s="49" t="str">
        <f t="shared" ref="S10:S17" si="6">IF(OR(A34=FALSE,C10=0),"NR",IF(OR(M10="nda",C10="nda"),"nda",M10*1000/C10))</f>
        <v>NR</v>
      </c>
      <c r="T10" s="9" t="str">
        <f>IF(B10="","",IF(B10="n/a","",IF(B10=0,"",IF(B10="ndd","",IF(C10/B10&gt;2.2,"CHEQUEAR COLUMNAS 2 Y 3","")))))</f>
        <v/>
      </c>
      <c r="U10" s="7"/>
      <c r="V10" s="7"/>
      <c r="W10" s="7"/>
      <c r="X10" s="7"/>
      <c r="Y10" s="7"/>
    </row>
    <row r="11" spans="1:32" s="5" customFormat="1" ht="13.5" customHeight="1" x14ac:dyDescent="0.25">
      <c r="A11" s="173" t="s">
        <v>84</v>
      </c>
      <c r="B11" s="178"/>
      <c r="C11" s="177"/>
      <c r="D11" s="50"/>
      <c r="E11" s="16"/>
      <c r="F11" s="16"/>
      <c r="G11" s="42" t="str">
        <f t="shared" si="0"/>
        <v>NR</v>
      </c>
      <c r="H11" s="50"/>
      <c r="I11" s="16"/>
      <c r="J11" s="51"/>
      <c r="K11" s="34"/>
      <c r="L11" s="26"/>
      <c r="M11" s="52"/>
      <c r="N11" s="53" t="str">
        <f t="shared" si="1"/>
        <v>NR</v>
      </c>
      <c r="O11" s="54" t="str">
        <f t="shared" si="2"/>
        <v>NR</v>
      </c>
      <c r="P11" s="55" t="str">
        <f t="shared" si="3"/>
        <v>NR</v>
      </c>
      <c r="Q11" s="55" t="str">
        <f t="shared" si="4"/>
        <v>NR</v>
      </c>
      <c r="R11" s="55" t="str">
        <f t="shared" si="5"/>
        <v>NR</v>
      </c>
      <c r="S11" s="56" t="str">
        <f t="shared" si="6"/>
        <v>NR</v>
      </c>
      <c r="T11" s="9" t="str">
        <f t="shared" ref="T11:T17" si="7">IF(B11="","",IF(B11="n/a","",IF(B11=0,"",IF(B11="ndd","",IF(C11/B11&gt;2.2,"CHEQUEAR COLUMNAS 2 Y 3","")))))</f>
        <v/>
      </c>
    </row>
    <row r="12" spans="1:32" s="5" customFormat="1" ht="13.5" customHeight="1" x14ac:dyDescent="0.25">
      <c r="A12" s="172" t="s">
        <v>85</v>
      </c>
      <c r="B12" s="176"/>
      <c r="C12" s="177"/>
      <c r="D12" s="17"/>
      <c r="E12" s="18"/>
      <c r="F12" s="18"/>
      <c r="G12" s="42" t="str">
        <f t="shared" si="0"/>
        <v>NR</v>
      </c>
      <c r="H12" s="17"/>
      <c r="I12" s="18"/>
      <c r="J12" s="44"/>
      <c r="K12" s="45"/>
      <c r="L12" s="90"/>
      <c r="M12" s="22"/>
      <c r="N12" s="53" t="str">
        <f t="shared" si="1"/>
        <v>NR</v>
      </c>
      <c r="O12" s="54" t="str">
        <f t="shared" si="2"/>
        <v>NR</v>
      </c>
      <c r="P12" s="55" t="str">
        <f t="shared" si="3"/>
        <v>NR</v>
      </c>
      <c r="Q12" s="55" t="str">
        <f t="shared" si="4"/>
        <v>NR</v>
      </c>
      <c r="R12" s="55" t="str">
        <f t="shared" si="5"/>
        <v>NR</v>
      </c>
      <c r="S12" s="56" t="str">
        <f t="shared" si="6"/>
        <v>NR</v>
      </c>
      <c r="T12" s="9" t="str">
        <f t="shared" si="7"/>
        <v/>
      </c>
    </row>
    <row r="13" spans="1:32" s="5" customFormat="1" ht="13.5" customHeight="1" x14ac:dyDescent="0.25">
      <c r="A13" s="172" t="s">
        <v>86</v>
      </c>
      <c r="B13" s="176"/>
      <c r="C13" s="177"/>
      <c r="D13" s="17"/>
      <c r="E13" s="18"/>
      <c r="F13" s="18"/>
      <c r="G13" s="42" t="str">
        <f t="shared" si="0"/>
        <v>NR</v>
      </c>
      <c r="H13" s="17"/>
      <c r="I13" s="18"/>
      <c r="J13" s="44"/>
      <c r="K13" s="45"/>
      <c r="L13" s="90"/>
      <c r="M13" s="22"/>
      <c r="N13" s="53" t="str">
        <f t="shared" si="1"/>
        <v>NR</v>
      </c>
      <c r="O13" s="54" t="str">
        <f t="shared" si="2"/>
        <v>NR</v>
      </c>
      <c r="P13" s="55" t="str">
        <f t="shared" si="3"/>
        <v>NR</v>
      </c>
      <c r="Q13" s="55" t="str">
        <f t="shared" si="4"/>
        <v>NR</v>
      </c>
      <c r="R13" s="55" t="str">
        <f t="shared" si="5"/>
        <v>NR</v>
      </c>
      <c r="S13" s="56" t="str">
        <f t="shared" si="6"/>
        <v>NR</v>
      </c>
      <c r="T13" s="9" t="str">
        <f t="shared" si="7"/>
        <v/>
      </c>
    </row>
    <row r="14" spans="1:32" s="5" customFormat="1" ht="13.5" customHeight="1" x14ac:dyDescent="0.25">
      <c r="A14" s="174" t="s">
        <v>87</v>
      </c>
      <c r="B14" s="57"/>
      <c r="C14" s="58"/>
      <c r="D14" s="59"/>
      <c r="E14" s="57"/>
      <c r="F14" s="57"/>
      <c r="G14" s="58" t="str">
        <f t="shared" si="0"/>
        <v>NR</v>
      </c>
      <c r="H14" s="59"/>
      <c r="I14" s="57"/>
      <c r="J14" s="60"/>
      <c r="K14" s="61"/>
      <c r="L14" s="91"/>
      <c r="M14" s="62"/>
      <c r="N14" s="63" t="str">
        <f t="shared" si="1"/>
        <v>NR</v>
      </c>
      <c r="O14" s="64" t="str">
        <f t="shared" si="2"/>
        <v>NR</v>
      </c>
      <c r="P14" s="65" t="str">
        <f t="shared" si="3"/>
        <v>NR</v>
      </c>
      <c r="Q14" s="65" t="str">
        <f t="shared" si="4"/>
        <v>NR</v>
      </c>
      <c r="R14" s="65" t="str">
        <f t="shared" si="5"/>
        <v>NR</v>
      </c>
      <c r="S14" s="66" t="str">
        <f t="shared" si="6"/>
        <v>NR</v>
      </c>
      <c r="T14" s="9" t="str">
        <f t="shared" si="7"/>
        <v/>
      </c>
    </row>
    <row r="15" spans="1:32" s="5" customFormat="1" ht="13.5" customHeight="1" x14ac:dyDescent="0.25">
      <c r="A15" s="172" t="s">
        <v>88</v>
      </c>
      <c r="B15" s="176"/>
      <c r="C15" s="177"/>
      <c r="D15" s="17"/>
      <c r="E15" s="18"/>
      <c r="F15" s="18"/>
      <c r="G15" s="42" t="str">
        <f t="shared" si="0"/>
        <v>NR</v>
      </c>
      <c r="H15" s="17"/>
      <c r="I15" s="18"/>
      <c r="J15" s="44"/>
      <c r="K15" s="45"/>
      <c r="L15" s="90"/>
      <c r="M15" s="22"/>
      <c r="N15" s="53" t="str">
        <f t="shared" si="1"/>
        <v>NR</v>
      </c>
      <c r="O15" s="54" t="str">
        <f t="shared" si="2"/>
        <v>NR</v>
      </c>
      <c r="P15" s="55" t="str">
        <f t="shared" si="3"/>
        <v>NR</v>
      </c>
      <c r="Q15" s="55" t="str">
        <f t="shared" si="4"/>
        <v>NR</v>
      </c>
      <c r="R15" s="55" t="str">
        <f t="shared" si="5"/>
        <v>NR</v>
      </c>
      <c r="S15" s="56" t="str">
        <f t="shared" si="6"/>
        <v>NR</v>
      </c>
      <c r="T15" s="9" t="str">
        <f t="shared" si="7"/>
        <v/>
      </c>
    </row>
    <row r="16" spans="1:32" s="5" customFormat="1" ht="13.5" customHeight="1" x14ac:dyDescent="0.25">
      <c r="A16" s="172" t="s">
        <v>89</v>
      </c>
      <c r="B16" s="176"/>
      <c r="C16" s="177"/>
      <c r="D16" s="17"/>
      <c r="E16" s="18"/>
      <c r="F16" s="18"/>
      <c r="G16" s="42" t="str">
        <f t="shared" si="0"/>
        <v>NR</v>
      </c>
      <c r="H16" s="17"/>
      <c r="I16" s="18"/>
      <c r="J16" s="44"/>
      <c r="K16" s="45"/>
      <c r="L16" s="90"/>
      <c r="M16" s="22"/>
      <c r="N16" s="53" t="str">
        <f t="shared" si="1"/>
        <v>NR</v>
      </c>
      <c r="O16" s="54" t="str">
        <f t="shared" si="2"/>
        <v>NR</v>
      </c>
      <c r="P16" s="55" t="str">
        <f t="shared" si="3"/>
        <v>NR</v>
      </c>
      <c r="Q16" s="55" t="str">
        <f t="shared" si="4"/>
        <v>NR</v>
      </c>
      <c r="R16" s="55" t="str">
        <f t="shared" si="5"/>
        <v>NR</v>
      </c>
      <c r="S16" s="56" t="str">
        <f t="shared" si="6"/>
        <v>NR</v>
      </c>
      <c r="T16" s="9" t="str">
        <f t="shared" si="7"/>
        <v/>
      </c>
      <c r="U16" s="7"/>
      <c r="V16" s="7"/>
      <c r="W16" s="7"/>
      <c r="X16" s="7"/>
      <c r="Y16" s="7"/>
      <c r="Z16" s="7"/>
      <c r="AA16" s="7"/>
      <c r="AB16" s="7"/>
      <c r="AC16" s="7"/>
      <c r="AD16" s="7"/>
      <c r="AE16" s="7"/>
      <c r="AF16" s="7"/>
    </row>
    <row r="17" spans="1:32" s="5" customFormat="1" ht="13.5" customHeight="1" thickBot="1" x14ac:dyDescent="0.3">
      <c r="A17" s="175" t="s">
        <v>90</v>
      </c>
      <c r="B17" s="179"/>
      <c r="C17" s="180"/>
      <c r="D17" s="20"/>
      <c r="E17" s="21"/>
      <c r="F17" s="21"/>
      <c r="G17" s="67" t="str">
        <f t="shared" si="0"/>
        <v>NR</v>
      </c>
      <c r="H17" s="20"/>
      <c r="I17" s="21"/>
      <c r="J17" s="68"/>
      <c r="K17" s="28"/>
      <c r="L17" s="30"/>
      <c r="M17" s="29"/>
      <c r="N17" s="69" t="str">
        <f t="shared" si="1"/>
        <v>NR</v>
      </c>
      <c r="O17" s="70" t="str">
        <f t="shared" si="2"/>
        <v>NR</v>
      </c>
      <c r="P17" s="71" t="str">
        <f t="shared" si="3"/>
        <v>NR</v>
      </c>
      <c r="Q17" s="71" t="str">
        <f t="shared" si="4"/>
        <v>NR</v>
      </c>
      <c r="R17" s="71" t="str">
        <f t="shared" si="5"/>
        <v>NR</v>
      </c>
      <c r="S17" s="72" t="str">
        <f t="shared" si="6"/>
        <v>NR</v>
      </c>
      <c r="T17" s="9" t="str">
        <f t="shared" si="7"/>
        <v/>
      </c>
      <c r="U17" s="7"/>
      <c r="V17" s="7"/>
      <c r="W17" s="7"/>
      <c r="X17" s="7"/>
      <c r="Y17" s="7"/>
      <c r="Z17" s="7"/>
      <c r="AA17" s="7"/>
      <c r="AB17" s="7"/>
      <c r="AC17" s="7"/>
      <c r="AD17" s="7"/>
      <c r="AE17" s="7"/>
      <c r="AF17" s="7"/>
    </row>
    <row r="18" spans="1:32" s="8" customFormat="1" ht="13.5" customHeight="1" thickBot="1" x14ac:dyDescent="0.3">
      <c r="A18" s="73" t="s">
        <v>11</v>
      </c>
      <c r="B18" s="74">
        <f>SUM(B10:B17)</f>
        <v>0</v>
      </c>
      <c r="C18" s="75">
        <f>SUM(C10:C17)</f>
        <v>0</v>
      </c>
      <c r="D18" s="73">
        <f>IF(COUNTIF(D10:D17,"ndd")&gt;0,"ndd",SUM(D10:D17))</f>
        <v>0</v>
      </c>
      <c r="E18" s="74">
        <f>IF(COUNTIF(E10:E17,"ndd")&gt;0,"ndd",SUM(E10:E17))</f>
        <v>0</v>
      </c>
      <c r="F18" s="74">
        <f>IF(COUNTIF(F10:F17,"ndd")&gt;0,"ndd",SUM(F10:F17))</f>
        <v>0</v>
      </c>
      <c r="G18" s="75">
        <f t="shared" ref="G18:M18" si="8">IF(COUNTIF(G10:G17,"nda")&gt;0,"nda",SUM(G10:G17))</f>
        <v>0</v>
      </c>
      <c r="H18" s="73">
        <f t="shared" si="8"/>
        <v>0</v>
      </c>
      <c r="I18" s="74">
        <f t="shared" si="8"/>
        <v>0</v>
      </c>
      <c r="J18" s="76">
        <f t="shared" si="8"/>
        <v>0</v>
      </c>
      <c r="K18" s="77">
        <f t="shared" si="8"/>
        <v>0</v>
      </c>
      <c r="L18" s="92">
        <f t="shared" si="8"/>
        <v>0</v>
      </c>
      <c r="M18" s="78">
        <f t="shared" si="8"/>
        <v>0</v>
      </c>
      <c r="N18" s="79" t="str">
        <f>IF(C18=0,"NR",IF(OR(C18="nda",G18="nda"),"nda",G18*1000/C18))</f>
        <v>NR</v>
      </c>
      <c r="O18" s="80" t="str">
        <f>IF(C18=0,"NR",IF(OR(K18="nda",C18="nda"),"nda",K18*1000/C18))</f>
        <v>NR</v>
      </c>
      <c r="P18" s="80" t="str">
        <f>IF(C18=0,"NR",IF(OR(I18="nda",C18="nda"),"nda",I18*1000/C18))</f>
        <v>NR</v>
      </c>
      <c r="Q18" s="81" t="str">
        <f>IF(C18=0,"NR",IF(OR(C18="nda",F18="nda"),"nda",F18*1000/C18))</f>
        <v>NR</v>
      </c>
      <c r="R18" s="81" t="str">
        <f>IF(C18=0,"NR",IF(OR(L18="nda",F18="nda",C18="nda"),"nda",(L18+F18)*1000/C18))</f>
        <v>NR</v>
      </c>
      <c r="S18" s="82" t="str">
        <f>IF(C18=0,"NR",IF(OR(M18="nda",C18="nda"),"nda",M18*1000/C18))</f>
        <v>NR</v>
      </c>
      <c r="T18" s="9"/>
      <c r="U18" s="7"/>
      <c r="V18" s="7"/>
      <c r="W18" s="7"/>
      <c r="X18" s="7"/>
      <c r="Y18" s="7"/>
      <c r="Z18" s="7"/>
      <c r="AA18" s="7"/>
      <c r="AB18" s="7"/>
      <c r="AC18" s="7"/>
      <c r="AD18" s="7"/>
      <c r="AE18" s="7"/>
      <c r="AF18" s="7"/>
    </row>
    <row r="19" spans="1:32" ht="12.75" customHeight="1" thickTop="1" x14ac:dyDescent="0.2">
      <c r="H19" s="85"/>
      <c r="I19" s="293"/>
      <c r="J19" s="293"/>
      <c r="K19" s="293"/>
      <c r="L19" s="293"/>
      <c r="M19" s="293"/>
      <c r="N19" s="293"/>
      <c r="O19" s="293"/>
      <c r="P19" s="293"/>
      <c r="Q19" s="293"/>
      <c r="R19" s="86"/>
      <c r="S19" s="86"/>
    </row>
    <row r="20" spans="1:32" s="4" customFormat="1" x14ac:dyDescent="0.2">
      <c r="A20" s="87" t="s">
        <v>15</v>
      </c>
      <c r="B20" s="88"/>
      <c r="C20" s="89"/>
      <c r="D20" s="89"/>
      <c r="E20" s="89"/>
      <c r="F20" s="89"/>
      <c r="G20" s="89"/>
      <c r="H20" s="89"/>
      <c r="I20" s="89"/>
      <c r="J20" s="89"/>
      <c r="K20" s="89"/>
      <c r="L20" s="89"/>
      <c r="M20" s="89"/>
      <c r="N20" s="89"/>
      <c r="O20" s="89"/>
      <c r="P20" s="89"/>
      <c r="Q20" s="89"/>
      <c r="R20" s="89"/>
      <c r="S20" s="89"/>
    </row>
    <row r="21" spans="1:32" s="4" customFormat="1" x14ac:dyDescent="0.2">
      <c r="A21" s="184"/>
      <c r="B21" s="88"/>
      <c r="C21" s="89"/>
      <c r="D21" s="89"/>
      <c r="E21" s="89"/>
      <c r="F21" s="89"/>
      <c r="G21" s="89"/>
      <c r="H21" s="89"/>
      <c r="I21" s="89"/>
      <c r="J21" s="89"/>
      <c r="K21" s="89"/>
      <c r="L21" s="89"/>
      <c r="M21" s="89"/>
      <c r="N21" s="89"/>
      <c r="O21" s="89"/>
      <c r="P21" s="89"/>
      <c r="Q21" s="89"/>
      <c r="R21" s="89"/>
      <c r="S21" s="89"/>
    </row>
    <row r="22" spans="1:32" s="4" customFormat="1" ht="12.75" customHeight="1" x14ac:dyDescent="0.2">
      <c r="A22" s="325" t="s">
        <v>112</v>
      </c>
      <c r="B22" s="326"/>
      <c r="C22" s="326"/>
      <c r="D22" s="326"/>
      <c r="E22" s="326"/>
      <c r="F22" s="326"/>
      <c r="G22" s="326"/>
      <c r="H22" s="326"/>
      <c r="I22" s="326"/>
      <c r="J22" s="326"/>
      <c r="K22" s="326"/>
      <c r="L22" s="326"/>
      <c r="M22" s="326"/>
      <c r="N22" s="327"/>
      <c r="O22" s="89"/>
      <c r="P22" s="89"/>
      <c r="Q22" s="89"/>
      <c r="R22" s="89"/>
      <c r="S22" s="89"/>
    </row>
    <row r="23" spans="1:32" s="4" customFormat="1" ht="25.5" x14ac:dyDescent="0.2">
      <c r="A23" s="232" t="s">
        <v>67</v>
      </c>
      <c r="B23" s="332" t="str">
        <f>IF(COUNTIF(B34:B41,"error")&gt;0,"Please check cells in yellow in columns 2 and 3 because Man Hours per worker are outside the range 1800/2700 hours per year","OK")</f>
        <v>OK</v>
      </c>
      <c r="C23" s="332"/>
      <c r="D23" s="332"/>
      <c r="E23" s="332"/>
      <c r="F23" s="332"/>
      <c r="G23" s="332"/>
      <c r="H23" s="332"/>
      <c r="I23" s="332"/>
      <c r="J23" s="332"/>
      <c r="K23" s="332"/>
      <c r="L23" s="332"/>
      <c r="M23" s="332"/>
      <c r="N23" s="333"/>
      <c r="O23" s="193"/>
      <c r="P23" s="89"/>
      <c r="Q23" s="89"/>
      <c r="R23" s="89"/>
      <c r="S23" s="89"/>
    </row>
    <row r="24" spans="1:32" s="4" customFormat="1" ht="30" customHeight="1" x14ac:dyDescent="0.2">
      <c r="A24" s="233" t="s">
        <v>69</v>
      </c>
      <c r="B24" s="334" t="str">
        <f>IF(COUNTIF(C34:C41,"error")&gt;0,"Please check cells in yellow in columns 5f and 5h because you reported either 'days away from work' (5h) lower or equal than 'cases with days away from work' (5f); or lost workdays (5h)&gt;0 and cases with lost workdays=0","OK")</f>
        <v>OK</v>
      </c>
      <c r="C24" s="334"/>
      <c r="D24" s="334"/>
      <c r="E24" s="334"/>
      <c r="F24" s="334"/>
      <c r="G24" s="334"/>
      <c r="H24" s="334"/>
      <c r="I24" s="334"/>
      <c r="J24" s="334"/>
      <c r="K24" s="334"/>
      <c r="L24" s="334"/>
      <c r="M24" s="334"/>
      <c r="N24" s="335"/>
      <c r="O24" s="193"/>
      <c r="P24" s="89"/>
      <c r="Q24" s="89"/>
      <c r="R24" s="89"/>
      <c r="S24" s="89"/>
    </row>
    <row r="25" spans="1:32" s="4" customFormat="1" ht="25.5" x14ac:dyDescent="0.2">
      <c r="A25" s="191" t="s">
        <v>70</v>
      </c>
      <c r="B25" s="336" t="str">
        <f>IF(COUNTIF(D34:D41,"error")&gt;0,"Please check cells in yellow in columns 5f and 4d because you reported 'cases with lost days away from work' (5f) greater than 'total cases' (4d)","OK")</f>
        <v>OK</v>
      </c>
      <c r="C25" s="336"/>
      <c r="D25" s="336"/>
      <c r="E25" s="336"/>
      <c r="F25" s="336"/>
      <c r="G25" s="336"/>
      <c r="H25" s="336"/>
      <c r="I25" s="336"/>
      <c r="J25" s="336"/>
      <c r="K25" s="336"/>
      <c r="L25" s="336"/>
      <c r="M25" s="336"/>
      <c r="N25" s="337"/>
      <c r="O25" s="193"/>
      <c r="P25" s="89"/>
      <c r="Q25" s="89"/>
      <c r="R25" s="89"/>
      <c r="S25" s="89"/>
    </row>
    <row r="26" spans="1:32" s="4" customFormat="1" x14ac:dyDescent="0.2">
      <c r="A26" s="190" t="s">
        <v>72</v>
      </c>
      <c r="B26" s="328" t="str">
        <f>IF(COUNTIF(E34:E41,"error")&gt;0,"Please check cells in yellow in columns 5h and 4a because the ratio between 'days away from work' (5h) and 'injuries' (4a) is greater tha 365","OK")</f>
        <v>OK</v>
      </c>
      <c r="C26" s="328"/>
      <c r="D26" s="328"/>
      <c r="E26" s="328"/>
      <c r="F26" s="328"/>
      <c r="G26" s="328"/>
      <c r="H26" s="328"/>
      <c r="I26" s="328"/>
      <c r="J26" s="328"/>
      <c r="K26" s="328"/>
      <c r="L26" s="328"/>
      <c r="M26" s="328"/>
      <c r="N26" s="329"/>
      <c r="O26" s="193"/>
      <c r="P26" s="89"/>
      <c r="Q26" s="89"/>
      <c r="R26" s="89"/>
      <c r="S26" s="89"/>
    </row>
    <row r="27" spans="1:32" s="4" customFormat="1" x14ac:dyDescent="0.2">
      <c r="A27" s="192" t="s">
        <v>74</v>
      </c>
      <c r="B27" s="330" t="str">
        <f>IF(COUNTIF(F34:F41,"error")&gt;0,"You have reported fatalities, do not forget to complete the correspondant OFI report","OK")</f>
        <v>OK</v>
      </c>
      <c r="C27" s="330"/>
      <c r="D27" s="330"/>
      <c r="E27" s="330"/>
      <c r="F27" s="330"/>
      <c r="G27" s="330"/>
      <c r="H27" s="330"/>
      <c r="I27" s="330"/>
      <c r="J27" s="330"/>
      <c r="K27" s="330"/>
      <c r="L27" s="330"/>
      <c r="M27" s="330"/>
      <c r="N27" s="331"/>
      <c r="O27" s="193"/>
      <c r="P27" s="89"/>
      <c r="Q27" s="89"/>
      <c r="R27" s="89"/>
      <c r="S27" s="89"/>
    </row>
    <row r="28" spans="1:32" s="4" customFormat="1" x14ac:dyDescent="0.2">
      <c r="A28" s="190" t="s">
        <v>26</v>
      </c>
      <c r="B28" s="328" t="str">
        <f>IF(G34="error","You have reported some values in E&amp;P offshore 'company' (form. OIO company) greater than E&amp;P total (form. OIC company). Please check it","OK")</f>
        <v>OK</v>
      </c>
      <c r="C28" s="328"/>
      <c r="D28" s="328"/>
      <c r="E28" s="328"/>
      <c r="F28" s="328"/>
      <c r="G28" s="328"/>
      <c r="H28" s="328"/>
      <c r="I28" s="328"/>
      <c r="J28" s="328"/>
      <c r="K28" s="328"/>
      <c r="L28" s="328"/>
      <c r="M28" s="328"/>
      <c r="N28" s="329"/>
      <c r="O28" s="193"/>
      <c r="P28" s="89"/>
      <c r="Q28" s="89"/>
      <c r="R28" s="89"/>
      <c r="S28" s="89"/>
    </row>
    <row r="29" spans="1:32" s="4" customFormat="1" x14ac:dyDescent="0.2">
      <c r="A29" s="192" t="s">
        <v>77</v>
      </c>
      <c r="B29" s="330" t="str">
        <f>IF(COUNTIF(H34:H41,"error")&gt;0,"You have reported fatalities, remember tu sum 6000 'days away from work due to fatality or permanent disability (p/ANSI equiv.)' -column 5j- per fatality reported","OK")</f>
        <v>OK</v>
      </c>
      <c r="C29" s="330"/>
      <c r="D29" s="330"/>
      <c r="E29" s="330"/>
      <c r="F29" s="330"/>
      <c r="G29" s="330"/>
      <c r="H29" s="330"/>
      <c r="I29" s="330"/>
      <c r="J29" s="330"/>
      <c r="K29" s="330"/>
      <c r="L29" s="330"/>
      <c r="M29" s="330"/>
      <c r="N29" s="331"/>
      <c r="O29" s="193"/>
      <c r="P29" s="89"/>
      <c r="Q29" s="89"/>
      <c r="R29" s="89"/>
      <c r="S29" s="89"/>
    </row>
    <row r="30" spans="1:32" s="4" customFormat="1" x14ac:dyDescent="0.2">
      <c r="A30" s="190" t="s">
        <v>80</v>
      </c>
      <c r="B30" s="328" t="str">
        <f>IF(COUNTIF(I34:I41,"error")&gt;0,"There are still some blank cells in the functions that you are reporting. Please check it","OK")</f>
        <v>OK</v>
      </c>
      <c r="C30" s="328"/>
      <c r="D30" s="328"/>
      <c r="E30" s="328"/>
      <c r="F30" s="328"/>
      <c r="G30" s="328"/>
      <c r="H30" s="328"/>
      <c r="I30" s="328"/>
      <c r="J30" s="328"/>
      <c r="K30" s="328"/>
      <c r="L30" s="328"/>
      <c r="M30" s="328"/>
      <c r="N30" s="329"/>
      <c r="O30" s="200" t="s">
        <v>113</v>
      </c>
      <c r="P30" s="89"/>
      <c r="Q30" s="89"/>
      <c r="R30" s="89"/>
      <c r="S30" s="89"/>
    </row>
    <row r="31" spans="1:32" s="4" customFormat="1" x14ac:dyDescent="0.2">
      <c r="A31" s="189"/>
      <c r="B31" s="88"/>
      <c r="C31" s="89"/>
      <c r="D31" s="89"/>
      <c r="E31" s="89"/>
      <c r="F31" s="89"/>
      <c r="G31" s="89"/>
      <c r="H31" s="89"/>
      <c r="I31" s="89"/>
      <c r="J31" s="89"/>
      <c r="K31" s="89"/>
      <c r="L31" s="89"/>
      <c r="M31" s="89"/>
      <c r="N31" s="89"/>
      <c r="O31" s="89"/>
      <c r="P31" s="89"/>
      <c r="Q31" s="89"/>
      <c r="R31" s="89"/>
      <c r="S31" s="89"/>
    </row>
    <row r="32" spans="1:32" s="4" customFormat="1" x14ac:dyDescent="0.2">
      <c r="A32" s="189"/>
      <c r="B32" s="88"/>
      <c r="C32" s="89"/>
      <c r="D32" s="89"/>
      <c r="E32" s="89"/>
      <c r="F32" s="89"/>
      <c r="G32" s="89"/>
      <c r="H32" s="89"/>
      <c r="I32" s="89"/>
      <c r="J32" s="89"/>
      <c r="K32" s="89"/>
      <c r="L32" s="89"/>
      <c r="M32" s="89"/>
      <c r="N32" s="89"/>
      <c r="O32" s="89"/>
      <c r="P32" s="89"/>
      <c r="Q32" s="89"/>
      <c r="R32" s="89"/>
      <c r="S32" s="89"/>
    </row>
    <row r="33" spans="1:20" s="222" customFormat="1" ht="38.25" hidden="1" x14ac:dyDescent="0.2">
      <c r="A33" s="213"/>
      <c r="B33" s="216" t="s">
        <v>27</v>
      </c>
      <c r="C33" s="217" t="s">
        <v>28</v>
      </c>
      <c r="D33" s="217" t="s">
        <v>29</v>
      </c>
      <c r="E33" s="217" t="s">
        <v>30</v>
      </c>
      <c r="F33" s="217" t="s">
        <v>33</v>
      </c>
      <c r="G33" s="217" t="s">
        <v>31</v>
      </c>
      <c r="H33" s="218" t="s">
        <v>34</v>
      </c>
      <c r="I33" s="217" t="s">
        <v>32</v>
      </c>
      <c r="J33" s="215"/>
      <c r="K33" s="215"/>
      <c r="L33" s="215"/>
      <c r="M33" s="215"/>
      <c r="N33" s="215"/>
      <c r="O33" s="215"/>
      <c r="P33" s="215"/>
      <c r="Q33" s="215"/>
      <c r="R33" s="215"/>
      <c r="S33" s="215"/>
    </row>
    <row r="34" spans="1:20" s="222" customFormat="1" hidden="1" x14ac:dyDescent="0.2">
      <c r="A34" s="219" t="b">
        <v>0</v>
      </c>
      <c r="B34" s="214" t="str">
        <f t="shared" ref="B34:B41" si="9">IF(OR(C10="",B10="",A34=FALSE),"OK",IF(OR(C10/B10&lt;1.8,C10/B10&gt;2.7),"error","OK"))</f>
        <v>OK</v>
      </c>
      <c r="C34" s="214" t="str">
        <f>IF(OR(K10="",I10="",A34=FALSE),"OK",IF(OR(AND(K10&lt;=I10,I10&lt;&gt;0),AND(I10=0,K10&gt;0)),"error","OK"))</f>
        <v>OK</v>
      </c>
      <c r="D34" s="215" t="str">
        <f t="shared" ref="D34:D41" si="10">IF(OR(A34=FALSE,D10="",E10="",F10=""),"OK",IF(I10&gt;G10,"error","OK"))</f>
        <v>OK</v>
      </c>
      <c r="E34" s="215" t="str">
        <f>IF(OR(K10="",D10="",D10=0,A34=FALSE),"OK",IF(K10/D10&gt;365,"error","OK"))</f>
        <v>OK</v>
      </c>
      <c r="F34" s="215" t="str">
        <f t="shared" ref="F34:F41" si="11">IF(OR(F10="",A34=FALSE),"OK",IF(F10&gt;0,"error","OK"))</f>
        <v>OK</v>
      </c>
      <c r="G34" s="215" t="str">
        <f>IF(OR(I34="error",A34=FALSE),"OK",IF(OR(B10&lt;'OIO (Contractors)'!B10,'OIO (Contractors)'!C10&lt;'OIO (Contractors)'!C10,'OIO (Contractors)'!D10&lt;'OIO (Contractors)'!D10,E10&lt;'OIO (Contractors)'!E10,'OIO (Contractors)'!F10&lt;'OIO (Contractors)'!F10,'OIO (Contractors)'!I10&lt;'OIO (Contractors)'!I10,'OIO (Contractors)'!K10&lt;'OIO (Contractors)'!K10,'OIO (Contractors)'!L10&lt;'OIO (Contractors)'!L10,'OIO (Contractors)'!M10&lt;'OIO (Contractors)'!M10),"error","OK"))</f>
        <v>OK</v>
      </c>
      <c r="H34" s="215" t="str">
        <f t="shared" ref="H34:H41" si="12">IF(OR(F10="",M10="",A34=FALSE),"OK",IF(F10*6000&gt;M10,"error","OK"))</f>
        <v>OK</v>
      </c>
      <c r="I34" s="215" t="str">
        <f t="shared" ref="I34:I41" si="13">IF(AND(A34=TRUE,COUNTBLANK(B10:M10)&gt;0),"error","OK")</f>
        <v>OK</v>
      </c>
      <c r="J34" s="215"/>
      <c r="K34" s="215"/>
      <c r="L34" s="215"/>
      <c r="M34" s="215"/>
      <c r="N34" s="215"/>
      <c r="O34" s="215"/>
      <c r="P34" s="215"/>
      <c r="Q34" s="215"/>
      <c r="R34" s="215"/>
      <c r="S34" s="215"/>
      <c r="T34" s="215"/>
    </row>
    <row r="35" spans="1:20" s="222" customFormat="1" hidden="1" x14ac:dyDescent="0.2">
      <c r="A35" s="219" t="b">
        <v>0</v>
      </c>
      <c r="B35" s="214" t="str">
        <f t="shared" si="9"/>
        <v>OK</v>
      </c>
      <c r="C35" s="214" t="str">
        <f t="shared" ref="C35:C41" si="14">IF(OR(K11="",I11="",A35=FALSE),"OK",IF(OR(AND(K11&lt;=I11,I11&lt;&gt;0),AND(I11=0,K11&gt;0)),"error","OK"))</f>
        <v>OK</v>
      </c>
      <c r="D35" s="215" t="str">
        <f t="shared" si="10"/>
        <v>OK</v>
      </c>
      <c r="E35" s="215" t="str">
        <f t="shared" ref="E35:E41" si="15">IF(OR(K11="",D11="",D11=0,A35=FALSE),"OK",IF(K11/D11&gt;365,"error","OK"))</f>
        <v>OK</v>
      </c>
      <c r="F35" s="215" t="str">
        <f t="shared" si="11"/>
        <v>OK</v>
      </c>
      <c r="G35" s="215"/>
      <c r="H35" s="215" t="str">
        <f t="shared" si="12"/>
        <v>OK</v>
      </c>
      <c r="I35" s="215" t="str">
        <f t="shared" si="13"/>
        <v>OK</v>
      </c>
      <c r="J35" s="215"/>
      <c r="K35" s="215"/>
      <c r="L35" s="215"/>
      <c r="M35" s="215"/>
      <c r="N35" s="215"/>
      <c r="O35" s="215"/>
      <c r="P35" s="215"/>
      <c r="Q35" s="215"/>
      <c r="R35" s="215"/>
      <c r="S35" s="215"/>
      <c r="T35" s="215"/>
    </row>
    <row r="36" spans="1:20" s="222" customFormat="1" hidden="1" x14ac:dyDescent="0.2">
      <c r="A36" s="219" t="b">
        <v>0</v>
      </c>
      <c r="B36" s="214" t="str">
        <f t="shared" si="9"/>
        <v>OK</v>
      </c>
      <c r="C36" s="214" t="str">
        <f t="shared" si="14"/>
        <v>OK</v>
      </c>
      <c r="D36" s="215" t="str">
        <f t="shared" si="10"/>
        <v>OK</v>
      </c>
      <c r="E36" s="215" t="str">
        <f t="shared" si="15"/>
        <v>OK</v>
      </c>
      <c r="F36" s="215" t="str">
        <f t="shared" si="11"/>
        <v>OK</v>
      </c>
      <c r="G36" s="215"/>
      <c r="H36" s="215" t="str">
        <f t="shared" si="12"/>
        <v>OK</v>
      </c>
      <c r="I36" s="215" t="str">
        <f t="shared" si="13"/>
        <v>OK</v>
      </c>
      <c r="J36" s="215"/>
      <c r="K36" s="215"/>
      <c r="L36" s="215"/>
      <c r="M36" s="215"/>
      <c r="N36" s="215"/>
      <c r="O36" s="215"/>
      <c r="P36" s="215"/>
      <c r="Q36" s="215"/>
      <c r="R36" s="215"/>
      <c r="S36" s="215"/>
      <c r="T36" s="215"/>
    </row>
    <row r="37" spans="1:20" s="222" customFormat="1" hidden="1" x14ac:dyDescent="0.2">
      <c r="A37" s="219" t="b">
        <v>0</v>
      </c>
      <c r="B37" s="214" t="str">
        <f t="shared" si="9"/>
        <v>OK</v>
      </c>
      <c r="C37" s="214" t="str">
        <f t="shared" si="14"/>
        <v>OK</v>
      </c>
      <c r="D37" s="215" t="str">
        <f t="shared" si="10"/>
        <v>OK</v>
      </c>
      <c r="E37" s="215" t="str">
        <f t="shared" si="15"/>
        <v>OK</v>
      </c>
      <c r="F37" s="215" t="str">
        <f t="shared" si="11"/>
        <v>OK</v>
      </c>
      <c r="G37" s="215"/>
      <c r="H37" s="215" t="str">
        <f t="shared" si="12"/>
        <v>OK</v>
      </c>
      <c r="I37" s="215" t="str">
        <f t="shared" si="13"/>
        <v>OK</v>
      </c>
      <c r="J37" s="215"/>
      <c r="K37" s="215"/>
      <c r="L37" s="215"/>
      <c r="M37" s="215"/>
      <c r="N37" s="215"/>
      <c r="O37" s="215"/>
      <c r="P37" s="215"/>
      <c r="Q37" s="215"/>
      <c r="R37" s="215"/>
      <c r="S37" s="215"/>
      <c r="T37" s="215"/>
    </row>
    <row r="38" spans="1:20" s="222" customFormat="1" hidden="1" x14ac:dyDescent="0.2">
      <c r="A38" s="219" t="b">
        <v>0</v>
      </c>
      <c r="B38" s="214" t="str">
        <f t="shared" si="9"/>
        <v>OK</v>
      </c>
      <c r="C38" s="214" t="str">
        <f t="shared" si="14"/>
        <v>OK</v>
      </c>
      <c r="D38" s="215" t="str">
        <f t="shared" si="10"/>
        <v>OK</v>
      </c>
      <c r="E38" s="215" t="str">
        <f t="shared" si="15"/>
        <v>OK</v>
      </c>
      <c r="F38" s="215" t="str">
        <f t="shared" si="11"/>
        <v>OK</v>
      </c>
      <c r="G38" s="215"/>
      <c r="H38" s="215" t="str">
        <f t="shared" si="12"/>
        <v>OK</v>
      </c>
      <c r="I38" s="215" t="str">
        <f t="shared" si="13"/>
        <v>OK</v>
      </c>
      <c r="J38" s="215"/>
      <c r="K38" s="215"/>
      <c r="L38" s="215"/>
      <c r="M38" s="215"/>
      <c r="N38" s="215"/>
      <c r="O38" s="215"/>
      <c r="P38" s="215"/>
      <c r="Q38" s="215"/>
      <c r="R38" s="215"/>
      <c r="S38" s="215"/>
      <c r="T38" s="215"/>
    </row>
    <row r="39" spans="1:20" s="222" customFormat="1" hidden="1" x14ac:dyDescent="0.2">
      <c r="A39" s="219" t="b">
        <v>0</v>
      </c>
      <c r="B39" s="214" t="str">
        <f t="shared" si="9"/>
        <v>OK</v>
      </c>
      <c r="C39" s="214" t="str">
        <f t="shared" si="14"/>
        <v>OK</v>
      </c>
      <c r="D39" s="215" t="str">
        <f t="shared" si="10"/>
        <v>OK</v>
      </c>
      <c r="E39" s="215" t="str">
        <f t="shared" si="15"/>
        <v>OK</v>
      </c>
      <c r="F39" s="215" t="str">
        <f t="shared" si="11"/>
        <v>OK</v>
      </c>
      <c r="G39" s="215"/>
      <c r="H39" s="215" t="str">
        <f t="shared" si="12"/>
        <v>OK</v>
      </c>
      <c r="I39" s="215" t="str">
        <f t="shared" si="13"/>
        <v>OK</v>
      </c>
      <c r="J39" s="215"/>
      <c r="K39" s="215"/>
      <c r="L39" s="215"/>
      <c r="M39" s="215"/>
      <c r="N39" s="215"/>
      <c r="O39" s="215"/>
      <c r="P39" s="215"/>
      <c r="Q39" s="215"/>
      <c r="R39" s="215"/>
      <c r="S39" s="215"/>
      <c r="T39" s="215"/>
    </row>
    <row r="40" spans="1:20" s="222" customFormat="1" hidden="1" x14ac:dyDescent="0.2">
      <c r="A40" s="219" t="b">
        <v>0</v>
      </c>
      <c r="B40" s="214" t="str">
        <f t="shared" si="9"/>
        <v>OK</v>
      </c>
      <c r="C40" s="214" t="str">
        <f t="shared" si="14"/>
        <v>OK</v>
      </c>
      <c r="D40" s="215" t="str">
        <f t="shared" si="10"/>
        <v>OK</v>
      </c>
      <c r="E40" s="215" t="str">
        <f t="shared" si="15"/>
        <v>OK</v>
      </c>
      <c r="F40" s="215" t="str">
        <f t="shared" si="11"/>
        <v>OK</v>
      </c>
      <c r="G40" s="215"/>
      <c r="H40" s="215" t="str">
        <f t="shared" si="12"/>
        <v>OK</v>
      </c>
      <c r="I40" s="215" t="str">
        <f t="shared" si="13"/>
        <v>OK</v>
      </c>
      <c r="J40" s="215"/>
      <c r="K40" s="215"/>
      <c r="L40" s="215"/>
      <c r="M40" s="215"/>
      <c r="N40" s="215"/>
      <c r="O40" s="215"/>
      <c r="P40" s="215"/>
      <c r="Q40" s="215"/>
      <c r="R40" s="215"/>
      <c r="S40" s="215"/>
      <c r="T40" s="215"/>
    </row>
    <row r="41" spans="1:20" s="222" customFormat="1" hidden="1" x14ac:dyDescent="0.2">
      <c r="A41" s="219" t="b">
        <v>0</v>
      </c>
      <c r="B41" s="214" t="str">
        <f t="shared" si="9"/>
        <v>OK</v>
      </c>
      <c r="C41" s="214" t="str">
        <f t="shared" si="14"/>
        <v>OK</v>
      </c>
      <c r="D41" s="215" t="str">
        <f t="shared" si="10"/>
        <v>OK</v>
      </c>
      <c r="E41" s="215" t="str">
        <f t="shared" si="15"/>
        <v>OK</v>
      </c>
      <c r="F41" s="215" t="str">
        <f t="shared" si="11"/>
        <v>OK</v>
      </c>
      <c r="G41" s="215"/>
      <c r="H41" s="215" t="str">
        <f t="shared" si="12"/>
        <v>OK</v>
      </c>
      <c r="I41" s="215" t="str">
        <f t="shared" si="13"/>
        <v>OK</v>
      </c>
      <c r="J41" s="215"/>
      <c r="K41" s="215"/>
      <c r="L41" s="215"/>
      <c r="M41" s="215"/>
      <c r="N41" s="215"/>
      <c r="O41" s="215"/>
      <c r="P41" s="215"/>
      <c r="Q41" s="215"/>
      <c r="R41" s="215"/>
      <c r="S41" s="215"/>
      <c r="T41" s="215"/>
    </row>
    <row r="42" spans="1:20" s="4" customFormat="1" hidden="1" x14ac:dyDescent="0.2">
      <c r="A42" s="219" t="b">
        <f>IF(COUNTIF(A34:A41,TRUE)=0,TRUE,FALSE)</f>
        <v>1</v>
      </c>
      <c r="B42" s="88"/>
      <c r="C42" s="89"/>
      <c r="D42" s="89"/>
      <c r="E42" s="89"/>
      <c r="F42" s="89"/>
      <c r="G42" s="89"/>
      <c r="H42" s="89"/>
      <c r="I42" s="89"/>
      <c r="J42" s="89"/>
      <c r="K42" s="89"/>
      <c r="L42" s="89"/>
      <c r="M42" s="89"/>
      <c r="N42" s="89"/>
      <c r="O42" s="89"/>
      <c r="P42" s="89"/>
      <c r="Q42" s="89"/>
      <c r="R42" s="89"/>
      <c r="S42" s="89"/>
    </row>
    <row r="43" spans="1:20" s="4" customFormat="1" x14ac:dyDescent="0.2">
      <c r="A43" s="181"/>
      <c r="B43" s="88"/>
      <c r="C43" s="89"/>
      <c r="D43" s="89"/>
      <c r="E43" s="89"/>
      <c r="F43" s="89"/>
      <c r="G43" s="89"/>
      <c r="H43" s="89"/>
      <c r="I43" s="89"/>
      <c r="J43" s="89"/>
      <c r="K43" s="89"/>
      <c r="L43" s="89"/>
      <c r="M43" s="89"/>
      <c r="N43" s="89"/>
      <c r="O43" s="89"/>
      <c r="P43" s="89"/>
      <c r="Q43" s="89"/>
      <c r="R43" s="89"/>
      <c r="S43" s="89"/>
    </row>
    <row r="44" spans="1:20" s="4" customFormat="1" x14ac:dyDescent="0.2">
      <c r="A44" s="181"/>
      <c r="B44" s="88"/>
      <c r="C44" s="89"/>
      <c r="D44" s="89"/>
      <c r="E44" s="89"/>
      <c r="F44" s="89"/>
      <c r="G44" s="89"/>
      <c r="H44" s="89"/>
      <c r="I44" s="89"/>
      <c r="J44" s="89"/>
      <c r="K44" s="89"/>
      <c r="L44" s="89"/>
      <c r="M44" s="89"/>
      <c r="N44" s="89"/>
      <c r="O44" s="89"/>
      <c r="P44" s="89"/>
      <c r="Q44" s="89"/>
      <c r="R44" s="89"/>
      <c r="S44" s="89"/>
    </row>
    <row r="45" spans="1:20" s="4" customFormat="1" x14ac:dyDescent="0.2">
      <c r="A45" s="181"/>
      <c r="B45" s="88"/>
      <c r="C45" s="89"/>
      <c r="D45" s="89"/>
      <c r="E45" s="89"/>
      <c r="F45" s="89"/>
      <c r="G45" s="89"/>
      <c r="H45" s="89"/>
      <c r="I45" s="89"/>
      <c r="J45" s="89"/>
      <c r="K45" s="89"/>
      <c r="L45" s="89"/>
      <c r="M45" s="89"/>
      <c r="N45" s="89"/>
      <c r="O45" s="89"/>
      <c r="P45" s="89"/>
      <c r="Q45" s="89"/>
      <c r="R45" s="89"/>
      <c r="S45" s="89"/>
    </row>
    <row r="46" spans="1:20" s="4" customFormat="1" x14ac:dyDescent="0.2">
      <c r="A46" s="181"/>
      <c r="B46" s="88"/>
      <c r="C46" s="89"/>
      <c r="D46" s="89"/>
      <c r="E46" s="89"/>
      <c r="F46" s="89"/>
      <c r="G46" s="89"/>
      <c r="H46" s="89"/>
      <c r="I46" s="89"/>
      <c r="J46" s="89"/>
      <c r="K46" s="89"/>
      <c r="L46" s="89"/>
      <c r="M46" s="89"/>
      <c r="N46" s="89"/>
      <c r="O46" s="89"/>
      <c r="P46" s="89"/>
      <c r="Q46" s="89"/>
      <c r="R46" s="89"/>
      <c r="S46" s="89"/>
    </row>
    <row r="47" spans="1:20" s="4" customFormat="1" x14ac:dyDescent="0.2">
      <c r="A47" s="89"/>
      <c r="B47" s="88"/>
      <c r="C47" s="89"/>
      <c r="D47" s="89"/>
      <c r="E47" s="89"/>
      <c r="F47" s="89"/>
      <c r="G47" s="89"/>
      <c r="H47" s="89"/>
      <c r="I47" s="89"/>
      <c r="J47" s="89"/>
      <c r="K47" s="89"/>
      <c r="L47" s="89"/>
      <c r="M47" s="89"/>
      <c r="N47" s="89"/>
      <c r="O47" s="89"/>
      <c r="P47" s="89"/>
      <c r="Q47" s="89"/>
      <c r="R47" s="89"/>
      <c r="S47" s="89"/>
    </row>
    <row r="48" spans="1:20" s="4" customFormat="1" x14ac:dyDescent="0.2">
      <c r="A48" s="89"/>
      <c r="B48" s="88"/>
      <c r="C48" s="89"/>
      <c r="D48" s="89"/>
      <c r="E48" s="89"/>
      <c r="F48" s="89"/>
      <c r="G48" s="89"/>
      <c r="H48" s="89"/>
      <c r="I48" s="89"/>
      <c r="J48" s="89"/>
      <c r="K48" s="89"/>
      <c r="L48" s="89"/>
      <c r="M48" s="89"/>
      <c r="N48" s="89"/>
      <c r="O48" s="89"/>
      <c r="P48" s="89"/>
      <c r="Q48" s="89"/>
      <c r="R48" s="89"/>
      <c r="S48" s="89"/>
    </row>
    <row r="49" spans="1:19" s="4" customFormat="1" x14ac:dyDescent="0.2">
      <c r="A49" s="89"/>
      <c r="B49" s="88"/>
      <c r="C49" s="89"/>
      <c r="D49" s="89"/>
      <c r="E49" s="89"/>
      <c r="F49" s="89"/>
      <c r="G49" s="89"/>
      <c r="H49" s="89"/>
      <c r="I49" s="89"/>
      <c r="J49" s="89"/>
      <c r="K49" s="89"/>
      <c r="L49" s="89"/>
      <c r="M49" s="89"/>
      <c r="N49" s="89"/>
      <c r="O49" s="89"/>
      <c r="P49" s="89"/>
      <c r="Q49" s="89"/>
      <c r="R49" s="89"/>
      <c r="S49" s="89"/>
    </row>
    <row r="50" spans="1:19" s="4" customFormat="1" x14ac:dyDescent="0.2">
      <c r="A50" s="89"/>
      <c r="B50" s="88"/>
      <c r="C50" s="89"/>
      <c r="D50" s="89"/>
      <c r="E50" s="89"/>
      <c r="F50" s="89"/>
      <c r="G50" s="89"/>
      <c r="H50" s="89"/>
      <c r="I50" s="89"/>
      <c r="J50" s="89"/>
      <c r="K50" s="89"/>
      <c r="L50" s="89"/>
      <c r="M50" s="89"/>
      <c r="N50" s="89"/>
      <c r="O50" s="89"/>
      <c r="P50" s="89"/>
      <c r="Q50" s="89"/>
      <c r="R50" s="89"/>
      <c r="S50" s="89"/>
    </row>
    <row r="51" spans="1:19" s="4" customFormat="1" x14ac:dyDescent="0.2">
      <c r="A51" s="89"/>
      <c r="B51" s="88"/>
      <c r="C51" s="89"/>
      <c r="D51" s="89"/>
      <c r="E51" s="89"/>
      <c r="F51" s="89"/>
      <c r="G51" s="89"/>
      <c r="H51" s="89"/>
      <c r="I51" s="89"/>
      <c r="J51" s="89"/>
      <c r="K51" s="89"/>
      <c r="L51" s="89"/>
      <c r="M51" s="89"/>
      <c r="N51" s="89"/>
      <c r="O51" s="89"/>
      <c r="P51" s="89"/>
      <c r="Q51" s="89"/>
      <c r="R51" s="89"/>
      <c r="S51" s="89"/>
    </row>
    <row r="52" spans="1:19" s="4" customFormat="1" x14ac:dyDescent="0.2">
      <c r="A52" s="89"/>
      <c r="B52" s="88"/>
      <c r="C52" s="89"/>
      <c r="D52" s="89"/>
      <c r="E52" s="89"/>
      <c r="F52" s="89"/>
      <c r="G52" s="89"/>
      <c r="H52" s="89"/>
      <c r="I52" s="89"/>
      <c r="J52" s="89"/>
      <c r="K52" s="89"/>
      <c r="L52" s="89"/>
      <c r="M52" s="89"/>
      <c r="N52" s="89"/>
      <c r="O52" s="89"/>
      <c r="P52" s="89"/>
      <c r="Q52" s="89"/>
      <c r="R52" s="89"/>
      <c r="S52" s="89"/>
    </row>
    <row r="53" spans="1:19" s="4" customFormat="1" x14ac:dyDescent="0.2">
      <c r="A53" s="89"/>
      <c r="B53" s="88"/>
      <c r="C53" s="89"/>
      <c r="D53" s="89"/>
      <c r="E53" s="89"/>
      <c r="F53" s="89"/>
      <c r="G53" s="89"/>
      <c r="H53" s="89"/>
      <c r="I53" s="89"/>
      <c r="J53" s="89"/>
      <c r="K53" s="89"/>
      <c r="L53" s="89"/>
      <c r="M53" s="89"/>
      <c r="N53" s="89"/>
      <c r="O53" s="89"/>
      <c r="P53" s="89"/>
      <c r="Q53" s="89"/>
      <c r="R53" s="89"/>
      <c r="S53" s="89"/>
    </row>
    <row r="54" spans="1:19" s="4" customFormat="1" x14ac:dyDescent="0.2">
      <c r="A54" s="89"/>
      <c r="B54" s="88"/>
      <c r="C54" s="89"/>
      <c r="D54" s="89"/>
      <c r="E54" s="89"/>
      <c r="F54" s="89"/>
      <c r="G54" s="89"/>
      <c r="H54" s="89"/>
      <c r="I54" s="89"/>
      <c r="J54" s="89"/>
      <c r="K54" s="89"/>
      <c r="L54" s="89"/>
      <c r="M54" s="89"/>
      <c r="N54" s="89"/>
      <c r="O54" s="89"/>
      <c r="P54" s="89"/>
      <c r="Q54" s="89"/>
      <c r="R54" s="89"/>
      <c r="S54" s="89"/>
    </row>
    <row r="55" spans="1:19" s="4" customFormat="1" x14ac:dyDescent="0.2">
      <c r="A55" s="89"/>
      <c r="B55" s="88"/>
      <c r="C55" s="89"/>
      <c r="D55" s="89"/>
      <c r="E55" s="89"/>
      <c r="F55" s="89"/>
      <c r="G55" s="89"/>
      <c r="H55" s="89"/>
      <c r="I55" s="89"/>
      <c r="J55" s="89"/>
      <c r="K55" s="89"/>
      <c r="L55" s="89"/>
      <c r="M55" s="89"/>
      <c r="N55" s="89"/>
      <c r="O55" s="89"/>
      <c r="P55" s="89"/>
      <c r="Q55" s="89"/>
      <c r="R55" s="89"/>
      <c r="S55" s="89"/>
    </row>
    <row r="56" spans="1:19" s="4" customFormat="1" x14ac:dyDescent="0.2">
      <c r="A56" s="89"/>
      <c r="B56" s="88"/>
      <c r="C56" s="89"/>
      <c r="D56" s="89"/>
      <c r="E56" s="89"/>
      <c r="F56" s="89"/>
      <c r="G56" s="89"/>
      <c r="H56" s="89"/>
      <c r="I56" s="89"/>
      <c r="J56" s="89"/>
      <c r="K56" s="89"/>
      <c r="L56" s="89"/>
      <c r="M56" s="89"/>
      <c r="N56" s="89"/>
      <c r="O56" s="89"/>
      <c r="P56" s="89"/>
      <c r="Q56" s="89"/>
      <c r="R56" s="89"/>
      <c r="S56" s="89"/>
    </row>
    <row r="57" spans="1:19" s="4" customFormat="1" x14ac:dyDescent="0.2">
      <c r="A57" s="89"/>
      <c r="B57" s="88"/>
      <c r="C57" s="89"/>
      <c r="D57" s="89"/>
      <c r="E57" s="89"/>
      <c r="F57" s="89"/>
      <c r="G57" s="89"/>
      <c r="H57" s="89"/>
      <c r="I57" s="89"/>
      <c r="J57" s="89"/>
      <c r="K57" s="89"/>
      <c r="L57" s="89"/>
      <c r="M57" s="89"/>
      <c r="N57" s="89"/>
      <c r="O57" s="89"/>
      <c r="P57" s="89"/>
      <c r="Q57" s="89"/>
      <c r="R57" s="89"/>
      <c r="S57" s="89"/>
    </row>
    <row r="58" spans="1:19" s="4" customFormat="1" x14ac:dyDescent="0.2">
      <c r="A58" s="89"/>
      <c r="B58" s="88"/>
      <c r="C58" s="89"/>
      <c r="D58" s="89"/>
      <c r="E58" s="89"/>
      <c r="F58" s="89"/>
      <c r="G58" s="89"/>
      <c r="H58" s="89"/>
      <c r="I58" s="89"/>
      <c r="J58" s="89"/>
      <c r="K58" s="89"/>
      <c r="L58" s="89"/>
      <c r="M58" s="89"/>
      <c r="N58" s="89"/>
      <c r="O58" s="89"/>
      <c r="P58" s="89"/>
      <c r="Q58" s="89"/>
      <c r="R58" s="89"/>
      <c r="S58" s="89"/>
    </row>
    <row r="59" spans="1:19" s="4" customFormat="1" x14ac:dyDescent="0.2">
      <c r="A59" s="89"/>
      <c r="B59" s="88"/>
      <c r="C59" s="89"/>
      <c r="D59" s="89"/>
      <c r="E59" s="89"/>
      <c r="F59" s="89"/>
      <c r="G59" s="89"/>
      <c r="H59" s="89"/>
      <c r="I59" s="89"/>
      <c r="J59" s="89"/>
      <c r="K59" s="89"/>
      <c r="L59" s="89"/>
      <c r="M59" s="89"/>
      <c r="N59" s="89"/>
      <c r="O59" s="89"/>
      <c r="P59" s="89"/>
      <c r="Q59" s="89"/>
      <c r="R59" s="89"/>
      <c r="S59" s="89"/>
    </row>
    <row r="60" spans="1:19" s="4" customFormat="1" x14ac:dyDescent="0.2">
      <c r="A60" s="89"/>
      <c r="B60" s="88"/>
      <c r="C60" s="89"/>
      <c r="D60" s="89"/>
      <c r="E60" s="89"/>
      <c r="F60" s="89"/>
      <c r="G60" s="89"/>
      <c r="H60" s="89"/>
      <c r="I60" s="89"/>
      <c r="J60" s="89"/>
      <c r="K60" s="89"/>
      <c r="L60" s="89"/>
      <c r="M60" s="89"/>
      <c r="N60" s="89"/>
      <c r="O60" s="89"/>
      <c r="P60" s="89"/>
      <c r="Q60" s="89"/>
      <c r="R60" s="89"/>
      <c r="S60" s="89"/>
    </row>
    <row r="61" spans="1:19" s="4" customFormat="1" x14ac:dyDescent="0.2">
      <c r="A61" s="89"/>
      <c r="B61" s="88"/>
      <c r="C61" s="89"/>
      <c r="D61" s="89"/>
      <c r="E61" s="89"/>
      <c r="F61" s="89"/>
      <c r="G61" s="89"/>
      <c r="H61" s="89"/>
      <c r="I61" s="89"/>
      <c r="J61" s="89"/>
      <c r="K61" s="89"/>
      <c r="L61" s="89"/>
      <c r="M61" s="89"/>
      <c r="N61" s="89"/>
      <c r="O61" s="89"/>
      <c r="P61" s="89"/>
      <c r="Q61" s="89"/>
      <c r="R61" s="89"/>
      <c r="S61" s="89"/>
    </row>
    <row r="62" spans="1:19" s="4" customFormat="1" x14ac:dyDescent="0.2">
      <c r="A62" s="89"/>
      <c r="B62" s="88"/>
      <c r="C62" s="89"/>
      <c r="D62" s="89"/>
      <c r="E62" s="89"/>
      <c r="F62" s="89"/>
      <c r="G62" s="89"/>
      <c r="H62" s="89"/>
      <c r="I62" s="89"/>
      <c r="J62" s="89"/>
      <c r="K62" s="89"/>
      <c r="L62" s="89"/>
      <c r="M62" s="89"/>
      <c r="N62" s="89"/>
      <c r="O62" s="89"/>
      <c r="P62" s="89"/>
      <c r="Q62" s="89"/>
      <c r="R62" s="89"/>
      <c r="S62" s="89"/>
    </row>
    <row r="63" spans="1:19" s="4" customFormat="1" x14ac:dyDescent="0.2">
      <c r="A63" s="89"/>
      <c r="B63" s="88"/>
      <c r="C63" s="89"/>
      <c r="D63" s="89"/>
      <c r="E63" s="89"/>
      <c r="F63" s="89"/>
      <c r="G63" s="89"/>
      <c r="H63" s="89"/>
      <c r="I63" s="89"/>
      <c r="J63" s="89"/>
      <c r="K63" s="89"/>
      <c r="L63" s="89"/>
      <c r="M63" s="89"/>
      <c r="N63" s="89"/>
      <c r="O63" s="89"/>
      <c r="P63" s="89"/>
      <c r="Q63" s="89"/>
      <c r="R63" s="89"/>
      <c r="S63" s="89"/>
    </row>
    <row r="64" spans="1:19" s="4" customFormat="1" x14ac:dyDescent="0.2">
      <c r="A64" s="89"/>
      <c r="B64" s="88"/>
      <c r="C64" s="89"/>
      <c r="D64" s="89"/>
      <c r="E64" s="89"/>
      <c r="F64" s="89"/>
      <c r="G64" s="89"/>
      <c r="H64" s="89"/>
      <c r="I64" s="89"/>
      <c r="J64" s="89"/>
      <c r="K64" s="89"/>
      <c r="L64" s="89"/>
      <c r="M64" s="89"/>
      <c r="N64" s="89"/>
      <c r="O64" s="89"/>
      <c r="P64" s="89"/>
      <c r="Q64" s="89"/>
      <c r="R64" s="89"/>
      <c r="S64" s="89"/>
    </row>
    <row r="65" spans="1:19" s="4" customFormat="1" x14ac:dyDescent="0.2">
      <c r="A65" s="89"/>
      <c r="B65" s="88"/>
      <c r="C65" s="89"/>
      <c r="D65" s="89"/>
      <c r="E65" s="89"/>
      <c r="F65" s="89"/>
      <c r="G65" s="89"/>
      <c r="H65" s="89"/>
      <c r="I65" s="89"/>
      <c r="J65" s="89"/>
      <c r="K65" s="89"/>
      <c r="L65" s="89"/>
      <c r="M65" s="89"/>
      <c r="N65" s="89"/>
      <c r="O65" s="89"/>
      <c r="P65" s="89"/>
      <c r="Q65" s="89"/>
      <c r="R65" s="89"/>
      <c r="S65" s="89"/>
    </row>
    <row r="66" spans="1:19" s="4" customFormat="1" x14ac:dyDescent="0.2">
      <c r="A66" s="89"/>
      <c r="B66" s="88"/>
      <c r="C66" s="89"/>
      <c r="D66" s="89"/>
      <c r="E66" s="89"/>
      <c r="F66" s="89"/>
      <c r="G66" s="89"/>
      <c r="H66" s="89"/>
      <c r="I66" s="89"/>
      <c r="J66" s="89"/>
      <c r="K66" s="89"/>
      <c r="L66" s="89"/>
      <c r="M66" s="89"/>
      <c r="N66" s="89"/>
      <c r="O66" s="89"/>
      <c r="P66" s="89"/>
      <c r="Q66" s="89"/>
      <c r="R66" s="89"/>
      <c r="S66" s="89"/>
    </row>
    <row r="67" spans="1:19" s="4" customFormat="1" x14ac:dyDescent="0.2">
      <c r="A67" s="89"/>
      <c r="B67" s="88"/>
      <c r="C67" s="89"/>
      <c r="D67" s="89"/>
      <c r="E67" s="89"/>
      <c r="F67" s="89"/>
      <c r="G67" s="89"/>
      <c r="H67" s="89"/>
      <c r="I67" s="89"/>
      <c r="J67" s="89"/>
      <c r="K67" s="89"/>
      <c r="L67" s="89"/>
      <c r="M67" s="89"/>
      <c r="N67" s="89"/>
      <c r="O67" s="89"/>
      <c r="P67" s="89"/>
      <c r="Q67" s="89"/>
      <c r="R67" s="89"/>
      <c r="S67" s="89"/>
    </row>
    <row r="68" spans="1:19" s="4" customFormat="1" x14ac:dyDescent="0.2">
      <c r="A68" s="89"/>
      <c r="B68" s="88"/>
      <c r="C68" s="89"/>
      <c r="D68" s="89"/>
      <c r="E68" s="89"/>
      <c r="F68" s="89"/>
      <c r="G68" s="89"/>
      <c r="H68" s="89"/>
      <c r="I68" s="89"/>
      <c r="J68" s="89"/>
      <c r="K68" s="89"/>
      <c r="L68" s="89"/>
      <c r="M68" s="89"/>
      <c r="N68" s="89"/>
      <c r="O68" s="89"/>
      <c r="P68" s="89"/>
      <c r="Q68" s="89"/>
      <c r="R68" s="89"/>
      <c r="S68" s="89"/>
    </row>
    <row r="69" spans="1:19" s="4" customFormat="1" x14ac:dyDescent="0.2">
      <c r="A69" s="89"/>
      <c r="B69" s="88"/>
      <c r="C69" s="89"/>
      <c r="D69" s="89"/>
      <c r="E69" s="89"/>
      <c r="F69" s="89"/>
      <c r="G69" s="89"/>
      <c r="H69" s="89"/>
      <c r="I69" s="89"/>
      <c r="J69" s="89"/>
      <c r="K69" s="89"/>
      <c r="L69" s="89"/>
      <c r="M69" s="89"/>
      <c r="N69" s="89"/>
      <c r="O69" s="89"/>
      <c r="P69" s="89"/>
      <c r="Q69" s="89"/>
      <c r="R69" s="89"/>
      <c r="S69" s="89"/>
    </row>
    <row r="70" spans="1:19" s="4" customFormat="1" x14ac:dyDescent="0.2">
      <c r="A70" s="89"/>
      <c r="B70" s="88"/>
      <c r="C70" s="89"/>
      <c r="D70" s="89"/>
      <c r="E70" s="89"/>
      <c r="F70" s="89"/>
      <c r="G70" s="89"/>
      <c r="H70" s="89"/>
      <c r="I70" s="89"/>
      <c r="J70" s="89"/>
      <c r="K70" s="89"/>
      <c r="L70" s="89"/>
      <c r="M70" s="89"/>
      <c r="N70" s="89"/>
      <c r="O70" s="89"/>
      <c r="P70" s="89"/>
      <c r="Q70" s="89"/>
      <c r="R70" s="89"/>
      <c r="S70" s="89"/>
    </row>
    <row r="71" spans="1:19" s="4" customFormat="1" x14ac:dyDescent="0.2">
      <c r="A71" s="89"/>
      <c r="B71" s="88"/>
      <c r="C71" s="89"/>
      <c r="D71" s="89"/>
      <c r="E71" s="89"/>
      <c r="F71" s="89"/>
      <c r="G71" s="89"/>
      <c r="H71" s="89"/>
      <c r="I71" s="89"/>
      <c r="J71" s="89"/>
      <c r="K71" s="89"/>
      <c r="L71" s="89"/>
      <c r="M71" s="89"/>
      <c r="N71" s="89"/>
      <c r="O71" s="89"/>
      <c r="P71" s="89"/>
      <c r="Q71" s="89"/>
      <c r="R71" s="89"/>
      <c r="S71" s="89"/>
    </row>
    <row r="72" spans="1:19" s="4" customFormat="1" x14ac:dyDescent="0.2">
      <c r="A72" s="89"/>
      <c r="B72" s="88"/>
      <c r="C72" s="89"/>
      <c r="D72" s="89"/>
      <c r="E72" s="89"/>
      <c r="F72" s="89"/>
      <c r="G72" s="89"/>
      <c r="H72" s="89"/>
      <c r="I72" s="89"/>
      <c r="J72" s="89"/>
      <c r="K72" s="89"/>
      <c r="L72" s="89"/>
      <c r="M72" s="89"/>
      <c r="N72" s="89"/>
      <c r="O72" s="89"/>
      <c r="P72" s="89"/>
      <c r="Q72" s="89"/>
      <c r="R72" s="89"/>
      <c r="S72" s="89"/>
    </row>
    <row r="73" spans="1:19" s="4" customFormat="1" x14ac:dyDescent="0.2">
      <c r="A73" s="89"/>
      <c r="B73" s="88"/>
      <c r="C73" s="89"/>
      <c r="D73" s="89"/>
      <c r="E73" s="89"/>
      <c r="F73" s="89"/>
      <c r="G73" s="89"/>
      <c r="H73" s="89"/>
      <c r="I73" s="89"/>
      <c r="J73" s="89"/>
      <c r="K73" s="89"/>
      <c r="L73" s="89"/>
      <c r="M73" s="89"/>
      <c r="N73" s="89"/>
      <c r="O73" s="89"/>
      <c r="P73" s="89"/>
      <c r="Q73" s="89"/>
      <c r="R73" s="89"/>
      <c r="S73" s="89"/>
    </row>
    <row r="74" spans="1:19" s="4" customFormat="1" x14ac:dyDescent="0.2">
      <c r="A74" s="89"/>
      <c r="B74" s="88"/>
      <c r="C74" s="89"/>
      <c r="D74" s="89"/>
      <c r="E74" s="89"/>
      <c r="F74" s="89"/>
      <c r="G74" s="89"/>
      <c r="H74" s="89"/>
      <c r="I74" s="89"/>
      <c r="J74" s="89"/>
      <c r="K74" s="89"/>
      <c r="L74" s="89"/>
      <c r="M74" s="89"/>
      <c r="N74" s="89"/>
      <c r="O74" s="89"/>
      <c r="P74" s="89"/>
      <c r="Q74" s="89"/>
      <c r="R74" s="89"/>
      <c r="S74" s="89"/>
    </row>
    <row r="75" spans="1:19" s="4" customFormat="1" x14ac:dyDescent="0.2">
      <c r="A75" s="89"/>
      <c r="B75" s="88"/>
      <c r="C75" s="89"/>
      <c r="D75" s="89"/>
      <c r="E75" s="89"/>
      <c r="F75" s="89"/>
      <c r="G75" s="89"/>
      <c r="H75" s="89"/>
      <c r="I75" s="89"/>
      <c r="J75" s="89"/>
      <c r="K75" s="89"/>
      <c r="L75" s="89"/>
      <c r="M75" s="89"/>
      <c r="N75" s="89"/>
      <c r="O75" s="89"/>
      <c r="P75" s="89"/>
      <c r="Q75" s="89"/>
      <c r="R75" s="89"/>
      <c r="S75" s="89"/>
    </row>
    <row r="76" spans="1:19" s="4" customFormat="1" x14ac:dyDescent="0.2">
      <c r="A76" s="89"/>
      <c r="B76" s="88"/>
      <c r="C76" s="89"/>
      <c r="D76" s="89"/>
      <c r="E76" s="89"/>
      <c r="F76" s="89"/>
      <c r="G76" s="89"/>
      <c r="H76" s="89"/>
      <c r="I76" s="89"/>
      <c r="J76" s="89"/>
      <c r="K76" s="89"/>
      <c r="L76" s="89"/>
      <c r="M76" s="89"/>
      <c r="N76" s="89"/>
      <c r="O76" s="89"/>
      <c r="P76" s="89"/>
      <c r="Q76" s="89"/>
      <c r="R76" s="89"/>
      <c r="S76" s="89"/>
    </row>
    <row r="77" spans="1:19" s="4" customFormat="1" x14ac:dyDescent="0.2">
      <c r="A77" s="89"/>
      <c r="B77" s="88"/>
      <c r="C77" s="89"/>
      <c r="D77" s="89"/>
      <c r="E77" s="89"/>
      <c r="F77" s="89"/>
      <c r="G77" s="89"/>
      <c r="H77" s="89"/>
      <c r="I77" s="89"/>
      <c r="J77" s="89"/>
      <c r="K77" s="89"/>
      <c r="L77" s="89"/>
      <c r="M77" s="89"/>
      <c r="N77" s="89"/>
      <c r="O77" s="89"/>
      <c r="P77" s="89"/>
      <c r="Q77" s="89"/>
      <c r="R77" s="89"/>
      <c r="S77" s="89"/>
    </row>
    <row r="78" spans="1:19" s="4" customFormat="1" x14ac:dyDescent="0.2">
      <c r="A78" s="89"/>
      <c r="B78" s="88"/>
      <c r="C78" s="89"/>
      <c r="D78" s="89"/>
      <c r="E78" s="89"/>
      <c r="F78" s="89"/>
      <c r="G78" s="89"/>
      <c r="H78" s="89"/>
      <c r="I78" s="89"/>
      <c r="J78" s="89"/>
      <c r="K78" s="89"/>
      <c r="L78" s="89"/>
      <c r="M78" s="89"/>
      <c r="N78" s="89"/>
      <c r="O78" s="89"/>
      <c r="P78" s="89"/>
      <c r="Q78" s="89"/>
      <c r="R78" s="89"/>
      <c r="S78" s="89"/>
    </row>
    <row r="79" spans="1:19" s="4" customFormat="1" x14ac:dyDescent="0.2">
      <c r="A79" s="89"/>
      <c r="B79" s="88"/>
      <c r="C79" s="89"/>
      <c r="D79" s="89"/>
      <c r="E79" s="89"/>
      <c r="F79" s="89"/>
      <c r="G79" s="89"/>
      <c r="H79" s="89"/>
      <c r="I79" s="89"/>
      <c r="J79" s="89"/>
      <c r="K79" s="89"/>
      <c r="L79" s="89"/>
      <c r="M79" s="89"/>
      <c r="N79" s="89"/>
      <c r="O79" s="89"/>
      <c r="P79" s="89"/>
      <c r="Q79" s="89"/>
      <c r="R79" s="89"/>
      <c r="S79" s="89"/>
    </row>
    <row r="80" spans="1:19" s="4" customFormat="1" x14ac:dyDescent="0.2">
      <c r="A80" s="89"/>
      <c r="B80" s="88"/>
      <c r="C80" s="89"/>
      <c r="D80" s="89"/>
      <c r="E80" s="89"/>
      <c r="F80" s="89"/>
      <c r="G80" s="89"/>
      <c r="H80" s="89"/>
      <c r="I80" s="89"/>
      <c r="J80" s="89"/>
      <c r="K80" s="89"/>
      <c r="L80" s="89"/>
      <c r="M80" s="89"/>
      <c r="N80" s="89"/>
      <c r="O80" s="89"/>
      <c r="P80" s="89"/>
      <c r="Q80" s="89"/>
      <c r="R80" s="89"/>
      <c r="S80" s="89"/>
    </row>
    <row r="81" spans="1:19" s="4" customFormat="1" x14ac:dyDescent="0.2">
      <c r="A81" s="89"/>
      <c r="B81" s="88"/>
      <c r="C81" s="89"/>
      <c r="D81" s="89"/>
      <c r="E81" s="89"/>
      <c r="F81" s="89"/>
      <c r="G81" s="89"/>
      <c r="H81" s="89"/>
      <c r="I81" s="89"/>
      <c r="J81" s="89"/>
      <c r="K81" s="89"/>
      <c r="L81" s="89"/>
      <c r="M81" s="89"/>
      <c r="N81" s="89"/>
      <c r="O81" s="89"/>
      <c r="P81" s="89"/>
      <c r="Q81" s="89"/>
      <c r="R81" s="89"/>
      <c r="S81" s="89"/>
    </row>
    <row r="82" spans="1:19" s="4" customFormat="1" x14ac:dyDescent="0.2">
      <c r="A82" s="89"/>
      <c r="B82" s="88"/>
      <c r="C82" s="89"/>
      <c r="D82" s="89"/>
      <c r="E82" s="89"/>
      <c r="F82" s="89"/>
      <c r="G82" s="89"/>
      <c r="H82" s="89"/>
      <c r="I82" s="89"/>
      <c r="J82" s="89"/>
      <c r="K82" s="89"/>
      <c r="L82" s="89"/>
      <c r="M82" s="89"/>
      <c r="N82" s="89"/>
      <c r="O82" s="89"/>
      <c r="P82" s="89"/>
      <c r="Q82" s="89"/>
      <c r="R82" s="89"/>
      <c r="S82" s="89"/>
    </row>
    <row r="83" spans="1:19" s="4" customFormat="1" x14ac:dyDescent="0.2">
      <c r="A83" s="89"/>
      <c r="B83" s="88"/>
      <c r="C83" s="89"/>
      <c r="D83" s="89"/>
      <c r="E83" s="89"/>
      <c r="F83" s="89"/>
      <c r="G83" s="89"/>
      <c r="H83" s="89"/>
      <c r="I83" s="89"/>
      <c r="J83" s="89"/>
      <c r="K83" s="89"/>
      <c r="L83" s="89"/>
      <c r="M83" s="89"/>
      <c r="N83" s="89"/>
      <c r="O83" s="89"/>
      <c r="P83" s="89"/>
      <c r="Q83" s="89"/>
      <c r="R83" s="89"/>
      <c r="S83" s="89"/>
    </row>
    <row r="84" spans="1:19" s="4" customFormat="1" x14ac:dyDescent="0.2">
      <c r="A84" s="89"/>
      <c r="B84" s="88"/>
      <c r="C84" s="89"/>
      <c r="D84" s="89"/>
      <c r="E84" s="89"/>
      <c r="F84" s="89"/>
      <c r="G84" s="89"/>
      <c r="H84" s="89"/>
      <c r="I84" s="89"/>
      <c r="J84" s="89"/>
      <c r="K84" s="89"/>
      <c r="L84" s="89"/>
      <c r="M84" s="89"/>
      <c r="N84" s="89"/>
      <c r="O84" s="89"/>
      <c r="P84" s="89"/>
      <c r="Q84" s="89"/>
      <c r="R84" s="89"/>
      <c r="S84" s="89"/>
    </row>
    <row r="85" spans="1:19" s="4" customFormat="1" x14ac:dyDescent="0.2">
      <c r="A85" s="89"/>
      <c r="B85" s="88"/>
      <c r="C85" s="89"/>
      <c r="D85" s="89"/>
      <c r="E85" s="89"/>
      <c r="F85" s="89"/>
      <c r="G85" s="89"/>
      <c r="H85" s="89"/>
      <c r="I85" s="89"/>
      <c r="J85" s="89"/>
      <c r="K85" s="89"/>
      <c r="L85" s="89"/>
      <c r="M85" s="89"/>
      <c r="N85" s="89"/>
      <c r="O85" s="89"/>
      <c r="P85" s="89"/>
      <c r="Q85" s="89"/>
      <c r="R85" s="89"/>
      <c r="S85" s="89"/>
    </row>
    <row r="86" spans="1:19" s="4" customFormat="1" x14ac:dyDescent="0.2">
      <c r="A86" s="89"/>
      <c r="B86" s="88"/>
      <c r="C86" s="89"/>
      <c r="D86" s="89"/>
      <c r="E86" s="89"/>
      <c r="F86" s="89"/>
      <c r="G86" s="89"/>
      <c r="H86" s="89"/>
      <c r="I86" s="89"/>
      <c r="J86" s="89"/>
      <c r="K86" s="89"/>
      <c r="L86" s="89"/>
      <c r="M86" s="89"/>
      <c r="N86" s="89"/>
      <c r="O86" s="89"/>
      <c r="P86" s="89"/>
      <c r="Q86" s="89"/>
      <c r="R86" s="89"/>
      <c r="S86" s="89"/>
    </row>
    <row r="87" spans="1:19" s="4" customFormat="1" x14ac:dyDescent="0.2">
      <c r="A87" s="89"/>
      <c r="B87" s="88"/>
      <c r="C87" s="89"/>
      <c r="D87" s="89"/>
      <c r="E87" s="89"/>
      <c r="F87" s="89"/>
      <c r="G87" s="89"/>
      <c r="H87" s="89"/>
      <c r="I87" s="89"/>
      <c r="J87" s="89"/>
      <c r="K87" s="89"/>
      <c r="L87" s="89"/>
      <c r="M87" s="89"/>
      <c r="N87" s="89"/>
      <c r="O87" s="89"/>
      <c r="P87" s="89"/>
      <c r="Q87" s="89"/>
      <c r="R87" s="89"/>
      <c r="S87" s="89"/>
    </row>
    <row r="88" spans="1:19" s="4" customFormat="1" x14ac:dyDescent="0.2">
      <c r="A88" s="89"/>
      <c r="B88" s="88"/>
      <c r="C88" s="89"/>
      <c r="D88" s="89"/>
      <c r="E88" s="89"/>
      <c r="F88" s="89"/>
      <c r="G88" s="89"/>
      <c r="H88" s="89"/>
      <c r="I88" s="89"/>
      <c r="J88" s="89"/>
      <c r="K88" s="89"/>
      <c r="L88" s="89"/>
      <c r="M88" s="89"/>
      <c r="N88" s="89"/>
      <c r="O88" s="89"/>
      <c r="P88" s="89"/>
      <c r="Q88" s="89"/>
      <c r="R88" s="89"/>
      <c r="S88" s="89"/>
    </row>
    <row r="89" spans="1:19" s="4" customFormat="1" x14ac:dyDescent="0.2">
      <c r="A89" s="89"/>
      <c r="B89" s="88"/>
      <c r="C89" s="89"/>
      <c r="D89" s="89"/>
      <c r="E89" s="89"/>
      <c r="F89" s="89"/>
      <c r="G89" s="89"/>
      <c r="H89" s="89"/>
      <c r="I89" s="89"/>
      <c r="J89" s="89"/>
      <c r="K89" s="89"/>
      <c r="L89" s="89"/>
      <c r="M89" s="89"/>
      <c r="N89" s="89"/>
      <c r="O89" s="89"/>
      <c r="P89" s="89"/>
      <c r="Q89" s="89"/>
      <c r="R89" s="89"/>
      <c r="S89" s="89"/>
    </row>
    <row r="90" spans="1:19" s="4" customFormat="1" x14ac:dyDescent="0.2">
      <c r="A90" s="89"/>
      <c r="B90" s="88"/>
      <c r="C90" s="89"/>
      <c r="D90" s="89"/>
      <c r="E90" s="89"/>
      <c r="F90" s="89"/>
      <c r="G90" s="89"/>
      <c r="H90" s="89"/>
      <c r="I90" s="89"/>
      <c r="J90" s="89"/>
      <c r="K90" s="89"/>
      <c r="L90" s="89"/>
      <c r="M90" s="89"/>
      <c r="N90" s="89"/>
      <c r="O90" s="89"/>
      <c r="P90" s="89"/>
      <c r="Q90" s="89"/>
      <c r="R90" s="89"/>
      <c r="S90" s="89"/>
    </row>
    <row r="91" spans="1:19" s="4" customFormat="1" x14ac:dyDescent="0.2">
      <c r="A91" s="89"/>
      <c r="B91" s="88"/>
      <c r="C91" s="89"/>
      <c r="D91" s="89"/>
      <c r="E91" s="89"/>
      <c r="F91" s="89"/>
      <c r="G91" s="89"/>
      <c r="H91" s="89"/>
      <c r="I91" s="89"/>
      <c r="J91" s="89"/>
      <c r="K91" s="89"/>
      <c r="L91" s="89"/>
      <c r="M91" s="89"/>
      <c r="N91" s="89"/>
      <c r="O91" s="89"/>
      <c r="P91" s="89"/>
      <c r="Q91" s="89"/>
      <c r="R91" s="89"/>
      <c r="S91" s="89"/>
    </row>
    <row r="92" spans="1:19" s="4" customFormat="1" x14ac:dyDescent="0.2">
      <c r="A92" s="89"/>
      <c r="B92" s="88"/>
      <c r="C92" s="89"/>
      <c r="D92" s="89"/>
      <c r="E92" s="89"/>
      <c r="F92" s="89"/>
      <c r="G92" s="89"/>
      <c r="H92" s="89"/>
      <c r="I92" s="89"/>
      <c r="J92" s="89"/>
      <c r="K92" s="89"/>
      <c r="L92" s="89"/>
      <c r="M92" s="89"/>
      <c r="N92" s="89"/>
      <c r="O92" s="89"/>
      <c r="P92" s="89"/>
      <c r="Q92" s="89"/>
      <c r="R92" s="89"/>
      <c r="S92" s="89"/>
    </row>
    <row r="93" spans="1:19" s="4" customFormat="1" x14ac:dyDescent="0.2">
      <c r="A93" s="89"/>
      <c r="B93" s="88"/>
      <c r="C93" s="89"/>
      <c r="D93" s="89"/>
      <c r="E93" s="89"/>
      <c r="F93" s="89"/>
      <c r="G93" s="89"/>
      <c r="H93" s="89"/>
      <c r="I93" s="89"/>
      <c r="J93" s="89"/>
      <c r="K93" s="89"/>
      <c r="L93" s="89"/>
      <c r="M93" s="89"/>
      <c r="N93" s="89"/>
      <c r="O93" s="89"/>
      <c r="P93" s="89"/>
      <c r="Q93" s="89"/>
      <c r="R93" s="89"/>
      <c r="S93" s="89"/>
    </row>
    <row r="94" spans="1:19" s="4" customFormat="1" x14ac:dyDescent="0.2">
      <c r="A94" s="89"/>
      <c r="B94" s="88"/>
      <c r="C94" s="89"/>
      <c r="D94" s="89"/>
      <c r="E94" s="89"/>
      <c r="F94" s="89"/>
      <c r="G94" s="89"/>
      <c r="H94" s="89"/>
      <c r="I94" s="89"/>
      <c r="J94" s="89"/>
      <c r="K94" s="89"/>
      <c r="L94" s="89"/>
      <c r="M94" s="89"/>
      <c r="N94" s="89"/>
      <c r="O94" s="89"/>
      <c r="P94" s="89"/>
      <c r="Q94" s="89"/>
      <c r="R94" s="89"/>
      <c r="S94" s="89"/>
    </row>
    <row r="95" spans="1:19" s="4" customFormat="1" x14ac:dyDescent="0.2">
      <c r="A95" s="89"/>
      <c r="B95" s="88"/>
      <c r="C95" s="89"/>
      <c r="D95" s="89"/>
      <c r="E95" s="89"/>
      <c r="F95" s="89"/>
      <c r="G95" s="89"/>
      <c r="H95" s="89"/>
      <c r="I95" s="89"/>
      <c r="J95" s="89"/>
      <c r="K95" s="89"/>
      <c r="L95" s="89"/>
      <c r="M95" s="89"/>
      <c r="N95" s="89"/>
      <c r="O95" s="89"/>
      <c r="P95" s="89"/>
      <c r="Q95" s="89"/>
      <c r="R95" s="89"/>
      <c r="S95" s="89"/>
    </row>
    <row r="96" spans="1:19" s="4" customFormat="1" x14ac:dyDescent="0.2">
      <c r="A96" s="89"/>
      <c r="B96" s="88"/>
      <c r="C96" s="89"/>
      <c r="D96" s="89"/>
      <c r="E96" s="89"/>
      <c r="F96" s="89"/>
      <c r="G96" s="89"/>
      <c r="H96" s="89"/>
      <c r="I96" s="89"/>
      <c r="J96" s="89"/>
      <c r="K96" s="89"/>
      <c r="L96" s="89"/>
      <c r="M96" s="89"/>
      <c r="N96" s="89"/>
      <c r="O96" s="89"/>
      <c r="P96" s="89"/>
      <c r="Q96" s="89"/>
      <c r="R96" s="89"/>
      <c r="S96" s="89"/>
    </row>
    <row r="97" spans="1:19" s="4" customFormat="1" x14ac:dyDescent="0.2">
      <c r="A97" s="89"/>
      <c r="B97" s="88"/>
      <c r="C97" s="89"/>
      <c r="D97" s="89"/>
      <c r="E97" s="89"/>
      <c r="F97" s="89"/>
      <c r="G97" s="89"/>
      <c r="H97" s="89"/>
      <c r="I97" s="89"/>
      <c r="J97" s="89"/>
      <c r="K97" s="89"/>
      <c r="L97" s="89"/>
      <c r="M97" s="89"/>
      <c r="N97" s="89"/>
      <c r="O97" s="89"/>
      <c r="P97" s="89"/>
      <c r="Q97" s="89"/>
      <c r="R97" s="89"/>
      <c r="S97" s="89"/>
    </row>
    <row r="98" spans="1:19" s="4" customFormat="1" x14ac:dyDescent="0.2">
      <c r="A98" s="89"/>
      <c r="B98" s="88"/>
      <c r="C98" s="89"/>
      <c r="D98" s="89"/>
      <c r="E98" s="89"/>
      <c r="F98" s="89"/>
      <c r="G98" s="89"/>
      <c r="H98" s="89"/>
      <c r="I98" s="89"/>
      <c r="J98" s="89"/>
      <c r="K98" s="89"/>
      <c r="L98" s="89"/>
      <c r="M98" s="89"/>
      <c r="N98" s="89"/>
      <c r="O98" s="89"/>
      <c r="P98" s="89"/>
      <c r="Q98" s="89"/>
      <c r="R98" s="89"/>
      <c r="S98" s="89"/>
    </row>
    <row r="99" spans="1:19" s="4" customFormat="1" x14ac:dyDescent="0.2">
      <c r="A99" s="89"/>
      <c r="B99" s="88"/>
      <c r="C99" s="89"/>
      <c r="D99" s="89"/>
      <c r="E99" s="89"/>
      <c r="F99" s="89"/>
      <c r="G99" s="89"/>
      <c r="H99" s="89"/>
      <c r="I99" s="89"/>
      <c r="J99" s="89"/>
      <c r="K99" s="89"/>
      <c r="L99" s="89"/>
      <c r="M99" s="89"/>
      <c r="N99" s="89"/>
      <c r="O99" s="89"/>
      <c r="P99" s="89"/>
      <c r="Q99" s="89"/>
      <c r="R99" s="89"/>
      <c r="S99" s="89"/>
    </row>
    <row r="100" spans="1:19" s="4" customFormat="1" x14ac:dyDescent="0.2">
      <c r="A100" s="89"/>
      <c r="B100" s="88"/>
      <c r="C100" s="89"/>
      <c r="D100" s="89"/>
      <c r="E100" s="89"/>
      <c r="F100" s="89"/>
      <c r="G100" s="89"/>
      <c r="H100" s="89"/>
      <c r="I100" s="89"/>
      <c r="J100" s="89"/>
      <c r="K100" s="89"/>
      <c r="L100" s="89"/>
      <c r="M100" s="89"/>
      <c r="N100" s="89"/>
      <c r="O100" s="89"/>
      <c r="P100" s="89"/>
      <c r="Q100" s="89"/>
      <c r="R100" s="89"/>
      <c r="S100" s="89"/>
    </row>
    <row r="101" spans="1:19" s="4" customFormat="1" x14ac:dyDescent="0.2">
      <c r="A101" s="89"/>
      <c r="B101" s="88"/>
      <c r="C101" s="89"/>
      <c r="D101" s="89"/>
      <c r="E101" s="89"/>
      <c r="F101" s="89"/>
      <c r="G101" s="89"/>
      <c r="H101" s="89"/>
      <c r="I101" s="89"/>
      <c r="J101" s="89"/>
      <c r="K101" s="89"/>
      <c r="L101" s="89"/>
      <c r="M101" s="89"/>
      <c r="N101" s="89"/>
      <c r="O101" s="89"/>
      <c r="P101" s="89"/>
      <c r="Q101" s="89"/>
      <c r="R101" s="89"/>
      <c r="S101" s="89"/>
    </row>
    <row r="102" spans="1:19" s="4" customFormat="1" x14ac:dyDescent="0.2">
      <c r="A102" s="89"/>
      <c r="B102" s="88"/>
      <c r="C102" s="89"/>
      <c r="D102" s="89"/>
      <c r="E102" s="89"/>
      <c r="F102" s="89"/>
      <c r="G102" s="89"/>
      <c r="H102" s="89"/>
      <c r="I102" s="89"/>
      <c r="J102" s="89"/>
      <c r="K102" s="89"/>
      <c r="L102" s="89"/>
      <c r="M102" s="89"/>
      <c r="N102" s="89"/>
      <c r="O102" s="89"/>
      <c r="P102" s="89"/>
      <c r="Q102" s="89"/>
      <c r="R102" s="89"/>
      <c r="S102" s="89"/>
    </row>
    <row r="103" spans="1:19" s="4" customFormat="1" x14ac:dyDescent="0.2">
      <c r="A103" s="89"/>
      <c r="B103" s="88"/>
      <c r="C103" s="89"/>
      <c r="D103" s="89"/>
      <c r="E103" s="89"/>
      <c r="F103" s="89"/>
      <c r="G103" s="89"/>
      <c r="H103" s="89"/>
      <c r="I103" s="89"/>
      <c r="J103" s="89"/>
      <c r="K103" s="89"/>
      <c r="L103" s="89"/>
      <c r="M103" s="89"/>
      <c r="N103" s="89"/>
      <c r="O103" s="89"/>
      <c r="P103" s="89"/>
      <c r="Q103" s="89"/>
      <c r="R103" s="89"/>
      <c r="S103" s="89"/>
    </row>
    <row r="104" spans="1:19" s="4" customFormat="1" x14ac:dyDescent="0.2">
      <c r="A104" s="89"/>
      <c r="B104" s="88"/>
      <c r="C104" s="89"/>
      <c r="D104" s="89"/>
      <c r="E104" s="89"/>
      <c r="F104" s="89"/>
      <c r="G104" s="89"/>
      <c r="H104" s="89"/>
      <c r="I104" s="89"/>
      <c r="J104" s="89"/>
      <c r="K104" s="89"/>
      <c r="L104" s="89"/>
      <c r="M104" s="89"/>
      <c r="N104" s="89"/>
      <c r="O104" s="89"/>
      <c r="P104" s="89"/>
      <c r="Q104" s="89"/>
      <c r="R104" s="89"/>
      <c r="S104" s="89"/>
    </row>
    <row r="105" spans="1:19" s="4" customFormat="1" x14ac:dyDescent="0.2">
      <c r="A105" s="89"/>
      <c r="B105" s="88"/>
      <c r="C105" s="89"/>
      <c r="D105" s="89"/>
      <c r="E105" s="89"/>
      <c r="F105" s="89"/>
      <c r="G105" s="89"/>
      <c r="H105" s="89"/>
      <c r="I105" s="89"/>
      <c r="J105" s="89"/>
      <c r="K105" s="89"/>
      <c r="L105" s="89"/>
      <c r="M105" s="89"/>
      <c r="N105" s="89"/>
      <c r="O105" s="89"/>
      <c r="P105" s="89"/>
      <c r="Q105" s="89"/>
      <c r="R105" s="89"/>
      <c r="S105" s="89"/>
    </row>
    <row r="106" spans="1:19" s="4" customFormat="1" x14ac:dyDescent="0.2">
      <c r="A106" s="89"/>
      <c r="B106" s="88"/>
      <c r="C106" s="89"/>
      <c r="D106" s="89"/>
      <c r="E106" s="89"/>
      <c r="F106" s="89"/>
      <c r="G106" s="89"/>
      <c r="H106" s="89"/>
      <c r="I106" s="89"/>
      <c r="J106" s="89"/>
      <c r="K106" s="89"/>
      <c r="L106" s="89"/>
      <c r="M106" s="89"/>
      <c r="N106" s="89"/>
      <c r="O106" s="89"/>
      <c r="P106" s="89"/>
      <c r="Q106" s="89"/>
      <c r="R106" s="89"/>
      <c r="S106" s="89"/>
    </row>
    <row r="107" spans="1:19" s="4" customFormat="1" x14ac:dyDescent="0.2">
      <c r="A107" s="89"/>
      <c r="B107" s="88"/>
      <c r="C107" s="89"/>
      <c r="D107" s="89"/>
      <c r="E107" s="89"/>
      <c r="F107" s="89"/>
      <c r="G107" s="89"/>
      <c r="H107" s="89"/>
      <c r="I107" s="89"/>
      <c r="J107" s="89"/>
      <c r="K107" s="89"/>
      <c r="L107" s="89"/>
      <c r="M107" s="89"/>
      <c r="N107" s="89"/>
      <c r="O107" s="89"/>
      <c r="P107" s="89"/>
      <c r="Q107" s="89"/>
      <c r="R107" s="89"/>
      <c r="S107" s="89"/>
    </row>
    <row r="108" spans="1:19" s="4" customFormat="1" x14ac:dyDescent="0.2">
      <c r="A108" s="89"/>
      <c r="B108" s="88"/>
      <c r="C108" s="89"/>
      <c r="D108" s="89"/>
      <c r="E108" s="89"/>
      <c r="F108" s="89"/>
      <c r="G108" s="89"/>
      <c r="H108" s="89"/>
      <c r="I108" s="89"/>
      <c r="J108" s="89"/>
      <c r="K108" s="89"/>
      <c r="L108" s="89"/>
      <c r="M108" s="89"/>
      <c r="N108" s="89"/>
      <c r="O108" s="89"/>
      <c r="P108" s="89"/>
      <c r="Q108" s="89"/>
      <c r="R108" s="89"/>
      <c r="S108" s="89"/>
    </row>
    <row r="109" spans="1:19" s="4" customFormat="1" x14ac:dyDescent="0.2">
      <c r="A109" s="89"/>
      <c r="B109" s="88"/>
      <c r="C109" s="89"/>
      <c r="D109" s="89"/>
      <c r="E109" s="89"/>
      <c r="F109" s="89"/>
      <c r="G109" s="89"/>
      <c r="H109" s="89"/>
      <c r="I109" s="89"/>
      <c r="J109" s="89"/>
      <c r="K109" s="89"/>
      <c r="L109" s="89"/>
      <c r="M109" s="89"/>
      <c r="N109" s="89"/>
      <c r="O109" s="89"/>
      <c r="P109" s="89"/>
      <c r="Q109" s="89"/>
      <c r="R109" s="89"/>
      <c r="S109" s="89"/>
    </row>
    <row r="110" spans="1:19" s="4" customFormat="1" x14ac:dyDescent="0.2">
      <c r="A110" s="89"/>
      <c r="B110" s="88"/>
      <c r="C110" s="89"/>
      <c r="D110" s="89"/>
      <c r="E110" s="89"/>
      <c r="F110" s="89"/>
      <c r="G110" s="89"/>
      <c r="H110" s="89"/>
      <c r="I110" s="89"/>
      <c r="J110" s="89"/>
      <c r="K110" s="89"/>
      <c r="L110" s="89"/>
      <c r="M110" s="89"/>
      <c r="N110" s="89"/>
      <c r="O110" s="89"/>
      <c r="P110" s="89"/>
      <c r="Q110" s="89"/>
      <c r="R110" s="89"/>
      <c r="S110" s="89"/>
    </row>
    <row r="111" spans="1:19" s="4" customFormat="1" x14ac:dyDescent="0.2">
      <c r="A111" s="89"/>
      <c r="B111" s="88"/>
      <c r="C111" s="89"/>
      <c r="D111" s="89"/>
      <c r="E111" s="89"/>
      <c r="F111" s="89"/>
      <c r="G111" s="89"/>
      <c r="H111" s="89"/>
      <c r="I111" s="89"/>
      <c r="J111" s="89"/>
      <c r="K111" s="89"/>
      <c r="L111" s="89"/>
      <c r="M111" s="89"/>
      <c r="N111" s="89"/>
      <c r="O111" s="89"/>
      <c r="P111" s="89"/>
      <c r="Q111" s="89"/>
      <c r="R111" s="89"/>
      <c r="S111" s="89"/>
    </row>
    <row r="112" spans="1:19" s="4" customFormat="1" x14ac:dyDescent="0.2">
      <c r="A112" s="89"/>
      <c r="B112" s="88"/>
      <c r="C112" s="89"/>
      <c r="D112" s="89"/>
      <c r="E112" s="89"/>
      <c r="F112" s="89"/>
      <c r="G112" s="89"/>
      <c r="H112" s="89"/>
      <c r="I112" s="89"/>
      <c r="J112" s="89"/>
      <c r="K112" s="89"/>
      <c r="L112" s="89"/>
      <c r="M112" s="89"/>
      <c r="N112" s="89"/>
      <c r="O112" s="89"/>
      <c r="P112" s="89"/>
      <c r="Q112" s="89"/>
      <c r="R112" s="89"/>
      <c r="S112" s="89"/>
    </row>
    <row r="113" spans="1:19" s="4" customFormat="1" x14ac:dyDescent="0.2">
      <c r="A113" s="89"/>
      <c r="B113" s="88"/>
      <c r="C113" s="89"/>
      <c r="D113" s="89"/>
      <c r="E113" s="89"/>
      <c r="F113" s="89"/>
      <c r="G113" s="89"/>
      <c r="H113" s="89"/>
      <c r="I113" s="89"/>
      <c r="J113" s="89"/>
      <c r="K113" s="89"/>
      <c r="L113" s="89"/>
      <c r="M113" s="89"/>
      <c r="N113" s="89"/>
      <c r="O113" s="89"/>
      <c r="P113" s="89"/>
      <c r="Q113" s="89"/>
      <c r="R113" s="89"/>
      <c r="S113" s="89"/>
    </row>
    <row r="114" spans="1:19" s="4" customFormat="1" x14ac:dyDescent="0.2">
      <c r="A114" s="89"/>
      <c r="B114" s="88"/>
      <c r="C114" s="89"/>
      <c r="D114" s="89"/>
      <c r="E114" s="89"/>
      <c r="F114" s="89"/>
      <c r="G114" s="89"/>
      <c r="H114" s="89"/>
      <c r="I114" s="89"/>
      <c r="J114" s="89"/>
      <c r="K114" s="89"/>
      <c r="L114" s="89"/>
      <c r="M114" s="89"/>
      <c r="N114" s="89"/>
      <c r="O114" s="89"/>
      <c r="P114" s="89"/>
      <c r="Q114" s="89"/>
      <c r="R114" s="89"/>
      <c r="S114" s="89"/>
    </row>
    <row r="115" spans="1:19" s="4" customFormat="1" x14ac:dyDescent="0.2">
      <c r="A115" s="89"/>
      <c r="B115" s="88"/>
      <c r="C115" s="89"/>
      <c r="D115" s="89"/>
      <c r="E115" s="89"/>
      <c r="F115" s="89"/>
      <c r="G115" s="89"/>
      <c r="H115" s="89"/>
      <c r="I115" s="89"/>
      <c r="J115" s="89"/>
      <c r="K115" s="89"/>
      <c r="L115" s="89"/>
      <c r="M115" s="89"/>
      <c r="N115" s="89"/>
      <c r="O115" s="89"/>
      <c r="P115" s="89"/>
      <c r="Q115" s="89"/>
      <c r="R115" s="89"/>
      <c r="S115" s="89"/>
    </row>
    <row r="116" spans="1:19" s="4" customFormat="1" x14ac:dyDescent="0.2">
      <c r="A116" s="89"/>
      <c r="B116" s="88"/>
      <c r="C116" s="89"/>
      <c r="D116" s="89"/>
      <c r="E116" s="89"/>
      <c r="F116" s="89"/>
      <c r="G116" s="89"/>
      <c r="H116" s="89"/>
      <c r="I116" s="89"/>
      <c r="J116" s="89"/>
      <c r="K116" s="89"/>
      <c r="L116" s="89"/>
      <c r="M116" s="89"/>
      <c r="N116" s="89"/>
      <c r="O116" s="89"/>
      <c r="P116" s="89"/>
      <c r="Q116" s="89"/>
      <c r="R116" s="89"/>
      <c r="S116" s="89"/>
    </row>
    <row r="117" spans="1:19" s="4" customFormat="1" x14ac:dyDescent="0.2">
      <c r="A117" s="89"/>
      <c r="B117" s="88"/>
      <c r="C117" s="89"/>
      <c r="D117" s="89"/>
      <c r="E117" s="89"/>
      <c r="F117" s="89"/>
      <c r="G117" s="89"/>
      <c r="H117" s="89"/>
      <c r="I117" s="89"/>
      <c r="J117" s="89"/>
      <c r="K117" s="89"/>
      <c r="L117" s="89"/>
      <c r="M117" s="89"/>
      <c r="N117" s="89"/>
      <c r="O117" s="89"/>
      <c r="P117" s="89"/>
      <c r="Q117" s="89"/>
      <c r="R117" s="89"/>
      <c r="S117" s="89"/>
    </row>
    <row r="118" spans="1:19" s="4" customFormat="1" x14ac:dyDescent="0.2">
      <c r="A118" s="89"/>
      <c r="B118" s="88"/>
      <c r="C118" s="89"/>
      <c r="D118" s="89"/>
      <c r="E118" s="89"/>
      <c r="F118" s="89"/>
      <c r="G118" s="89"/>
      <c r="H118" s="89"/>
      <c r="I118" s="89"/>
      <c r="J118" s="89"/>
      <c r="K118" s="89"/>
      <c r="L118" s="89"/>
      <c r="M118" s="89"/>
      <c r="N118" s="89"/>
      <c r="O118" s="89"/>
      <c r="P118" s="89"/>
      <c r="Q118" s="89"/>
      <c r="R118" s="89"/>
      <c r="S118" s="89"/>
    </row>
    <row r="119" spans="1:19" s="4" customFormat="1" x14ac:dyDescent="0.2">
      <c r="A119" s="89"/>
      <c r="B119" s="88"/>
      <c r="C119" s="89"/>
      <c r="D119" s="89"/>
      <c r="E119" s="89"/>
      <c r="F119" s="89"/>
      <c r="G119" s="89"/>
      <c r="H119" s="89"/>
      <c r="I119" s="89"/>
      <c r="J119" s="89"/>
      <c r="K119" s="89"/>
      <c r="L119" s="89"/>
      <c r="M119" s="89"/>
      <c r="N119" s="89"/>
      <c r="O119" s="89"/>
      <c r="P119" s="89"/>
      <c r="Q119" s="89"/>
      <c r="R119" s="89"/>
      <c r="S119" s="89"/>
    </row>
    <row r="120" spans="1:19" s="4" customFormat="1" x14ac:dyDescent="0.2">
      <c r="A120" s="89"/>
      <c r="B120" s="88"/>
      <c r="C120" s="89"/>
      <c r="D120" s="89"/>
      <c r="E120" s="89"/>
      <c r="F120" s="89"/>
      <c r="G120" s="89"/>
      <c r="H120" s="89"/>
      <c r="I120" s="89"/>
      <c r="J120" s="89"/>
      <c r="K120" s="89"/>
      <c r="L120" s="89"/>
      <c r="M120" s="89"/>
      <c r="N120" s="89"/>
      <c r="O120" s="89"/>
      <c r="P120" s="89"/>
      <c r="Q120" s="89"/>
      <c r="R120" s="89"/>
      <c r="S120" s="89"/>
    </row>
    <row r="121" spans="1:19" s="4" customFormat="1" x14ac:dyDescent="0.2">
      <c r="A121" s="89"/>
      <c r="B121" s="88"/>
      <c r="C121" s="89"/>
      <c r="D121" s="89"/>
      <c r="E121" s="89"/>
      <c r="F121" s="89"/>
      <c r="G121" s="89"/>
      <c r="H121" s="89"/>
      <c r="I121" s="89"/>
      <c r="J121" s="89"/>
      <c r="K121" s="89"/>
      <c r="L121" s="89"/>
      <c r="M121" s="89"/>
      <c r="N121" s="89"/>
      <c r="O121" s="89"/>
      <c r="P121" s="89"/>
      <c r="Q121" s="89"/>
      <c r="R121" s="89"/>
      <c r="S121" s="89"/>
    </row>
    <row r="122" spans="1:19" s="4" customFormat="1" x14ac:dyDescent="0.2">
      <c r="A122" s="89"/>
      <c r="B122" s="88"/>
      <c r="C122" s="89"/>
      <c r="D122" s="89"/>
      <c r="E122" s="89"/>
      <c r="F122" s="89"/>
      <c r="G122" s="89"/>
      <c r="H122" s="89"/>
      <c r="I122" s="89"/>
      <c r="J122" s="89"/>
      <c r="K122" s="89"/>
      <c r="L122" s="89"/>
      <c r="M122" s="89"/>
      <c r="N122" s="89"/>
      <c r="O122" s="89"/>
      <c r="P122" s="89"/>
      <c r="Q122" s="89"/>
      <c r="R122" s="89"/>
      <c r="S122" s="89"/>
    </row>
    <row r="123" spans="1:19" s="4" customFormat="1" x14ac:dyDescent="0.2">
      <c r="A123" s="89"/>
      <c r="B123" s="88"/>
      <c r="C123" s="89"/>
      <c r="D123" s="89"/>
      <c r="E123" s="89"/>
      <c r="F123" s="89"/>
      <c r="G123" s="89"/>
      <c r="H123" s="89"/>
      <c r="I123" s="89"/>
      <c r="J123" s="89"/>
      <c r="K123" s="89"/>
      <c r="L123" s="89"/>
      <c r="M123" s="89"/>
      <c r="N123" s="89"/>
      <c r="O123" s="89"/>
      <c r="P123" s="89"/>
      <c r="Q123" s="89"/>
      <c r="R123" s="89"/>
      <c r="S123" s="89"/>
    </row>
    <row r="124" spans="1:19" s="4" customFormat="1" x14ac:dyDescent="0.2">
      <c r="A124" s="89"/>
      <c r="B124" s="88"/>
      <c r="C124" s="89"/>
      <c r="D124" s="89"/>
      <c r="E124" s="89"/>
      <c r="F124" s="89"/>
      <c r="G124" s="89"/>
      <c r="H124" s="89"/>
      <c r="I124" s="89"/>
      <c r="J124" s="89"/>
      <c r="K124" s="89"/>
      <c r="L124" s="89"/>
      <c r="M124" s="89"/>
      <c r="N124" s="89"/>
      <c r="O124" s="89"/>
      <c r="P124" s="89"/>
      <c r="Q124" s="89"/>
      <c r="R124" s="89"/>
      <c r="S124" s="89"/>
    </row>
    <row r="125" spans="1:19" s="4" customFormat="1" x14ac:dyDescent="0.2">
      <c r="A125" s="89"/>
      <c r="B125" s="88"/>
      <c r="C125" s="89"/>
      <c r="D125" s="89"/>
      <c r="E125" s="89"/>
      <c r="F125" s="89"/>
      <c r="G125" s="89"/>
      <c r="H125" s="89"/>
      <c r="I125" s="89"/>
      <c r="J125" s="89"/>
      <c r="K125" s="89"/>
      <c r="L125" s="89"/>
      <c r="M125" s="89"/>
      <c r="N125" s="89"/>
      <c r="O125" s="89"/>
      <c r="P125" s="89"/>
      <c r="Q125" s="89"/>
      <c r="R125" s="89"/>
      <c r="S125" s="89"/>
    </row>
    <row r="126" spans="1:19" s="4" customFormat="1" x14ac:dyDescent="0.2">
      <c r="A126" s="89"/>
      <c r="B126" s="88"/>
      <c r="C126" s="89"/>
      <c r="D126" s="89"/>
      <c r="E126" s="89"/>
      <c r="F126" s="89"/>
      <c r="G126" s="89"/>
      <c r="H126" s="89"/>
      <c r="I126" s="89"/>
      <c r="J126" s="89"/>
      <c r="K126" s="89"/>
      <c r="L126" s="89"/>
      <c r="M126" s="89"/>
      <c r="N126" s="89"/>
      <c r="O126" s="89"/>
      <c r="P126" s="89"/>
      <c r="Q126" s="89"/>
      <c r="R126" s="89"/>
      <c r="S126" s="89"/>
    </row>
    <row r="127" spans="1:19" s="4" customFormat="1" x14ac:dyDescent="0.2">
      <c r="A127" s="89"/>
      <c r="B127" s="88"/>
      <c r="C127" s="89"/>
      <c r="D127" s="89"/>
      <c r="E127" s="89"/>
      <c r="F127" s="89"/>
      <c r="G127" s="89"/>
      <c r="H127" s="89"/>
      <c r="I127" s="89"/>
      <c r="J127" s="89"/>
      <c r="K127" s="89"/>
      <c r="L127" s="89"/>
      <c r="M127" s="89"/>
      <c r="N127" s="89"/>
      <c r="O127" s="89"/>
      <c r="P127" s="89"/>
      <c r="Q127" s="89"/>
      <c r="R127" s="89"/>
      <c r="S127" s="89"/>
    </row>
    <row r="128" spans="1:19" s="4" customFormat="1" x14ac:dyDescent="0.2">
      <c r="A128" s="89"/>
      <c r="B128" s="88"/>
      <c r="C128" s="89"/>
      <c r="D128" s="89"/>
      <c r="E128" s="89"/>
      <c r="F128" s="89"/>
      <c r="G128" s="89"/>
      <c r="H128" s="89"/>
      <c r="I128" s="89"/>
      <c r="J128" s="89"/>
      <c r="K128" s="89"/>
      <c r="L128" s="89"/>
      <c r="M128" s="89"/>
      <c r="N128" s="89"/>
      <c r="O128" s="89"/>
      <c r="P128" s="89"/>
      <c r="Q128" s="89"/>
      <c r="R128" s="89"/>
      <c r="S128" s="89"/>
    </row>
    <row r="129" spans="1:19" s="4" customFormat="1" x14ac:dyDescent="0.2">
      <c r="A129" s="89"/>
      <c r="B129" s="88"/>
      <c r="C129" s="89"/>
      <c r="D129" s="89"/>
      <c r="E129" s="89"/>
      <c r="F129" s="89"/>
      <c r="G129" s="89"/>
      <c r="H129" s="89"/>
      <c r="I129" s="89"/>
      <c r="J129" s="89"/>
      <c r="K129" s="89"/>
      <c r="L129" s="89"/>
      <c r="M129" s="89"/>
      <c r="N129" s="89"/>
      <c r="O129" s="89"/>
      <c r="P129" s="89"/>
      <c r="Q129" s="89"/>
      <c r="R129" s="89"/>
      <c r="S129" s="89"/>
    </row>
    <row r="130" spans="1:19" s="4" customFormat="1" x14ac:dyDescent="0.2">
      <c r="A130" s="89"/>
      <c r="B130" s="88"/>
      <c r="C130" s="89"/>
      <c r="D130" s="89"/>
      <c r="E130" s="89"/>
      <c r="F130" s="89"/>
      <c r="G130" s="89"/>
      <c r="H130" s="89"/>
      <c r="I130" s="89"/>
      <c r="J130" s="89"/>
      <c r="K130" s="89"/>
      <c r="L130" s="89"/>
      <c r="M130" s="89"/>
      <c r="N130" s="89"/>
      <c r="O130" s="89"/>
      <c r="P130" s="89"/>
      <c r="Q130" s="89"/>
      <c r="R130" s="89"/>
      <c r="S130" s="89"/>
    </row>
    <row r="131" spans="1:19" s="4" customFormat="1" x14ac:dyDescent="0.2">
      <c r="A131" s="89"/>
      <c r="B131" s="88"/>
      <c r="C131" s="89"/>
      <c r="D131" s="89"/>
      <c r="E131" s="89"/>
      <c r="F131" s="89"/>
      <c r="G131" s="89"/>
      <c r="H131" s="89"/>
      <c r="I131" s="89"/>
      <c r="J131" s="89"/>
      <c r="K131" s="89"/>
      <c r="L131" s="89"/>
      <c r="M131" s="89"/>
      <c r="N131" s="89"/>
      <c r="O131" s="89"/>
      <c r="P131" s="89"/>
      <c r="Q131" s="89"/>
      <c r="R131" s="89"/>
      <c r="S131" s="89"/>
    </row>
    <row r="132" spans="1:19" s="4" customFormat="1" x14ac:dyDescent="0.2">
      <c r="A132" s="89"/>
      <c r="B132" s="88"/>
      <c r="C132" s="89"/>
      <c r="D132" s="89"/>
      <c r="E132" s="89"/>
      <c r="F132" s="89"/>
      <c r="G132" s="89"/>
      <c r="H132" s="89"/>
      <c r="I132" s="89"/>
      <c r="J132" s="89"/>
      <c r="K132" s="89"/>
      <c r="L132" s="89"/>
      <c r="M132" s="89"/>
      <c r="N132" s="89"/>
      <c r="O132" s="89"/>
      <c r="P132" s="89"/>
      <c r="Q132" s="89"/>
      <c r="R132" s="89"/>
      <c r="S132" s="89"/>
    </row>
    <row r="133" spans="1:19" s="4" customFormat="1" x14ac:dyDescent="0.2">
      <c r="A133" s="89"/>
      <c r="B133" s="88"/>
      <c r="C133" s="89"/>
      <c r="D133" s="89"/>
      <c r="E133" s="89"/>
      <c r="F133" s="89"/>
      <c r="G133" s="89"/>
      <c r="H133" s="89"/>
      <c r="I133" s="89"/>
      <c r="J133" s="89"/>
      <c r="K133" s="89"/>
      <c r="L133" s="89"/>
      <c r="M133" s="89"/>
      <c r="N133" s="89"/>
      <c r="O133" s="89"/>
      <c r="P133" s="89"/>
      <c r="Q133" s="89"/>
      <c r="R133" s="89"/>
      <c r="S133" s="89"/>
    </row>
    <row r="134" spans="1:19" s="4" customFormat="1" x14ac:dyDescent="0.2">
      <c r="A134" s="89"/>
      <c r="B134" s="88"/>
      <c r="C134" s="89"/>
      <c r="D134" s="89"/>
      <c r="E134" s="89"/>
      <c r="F134" s="89"/>
      <c r="G134" s="89"/>
      <c r="H134" s="89"/>
      <c r="I134" s="89"/>
      <c r="J134" s="89"/>
      <c r="K134" s="89"/>
      <c r="L134" s="89"/>
      <c r="M134" s="89"/>
      <c r="N134" s="89"/>
      <c r="O134" s="89"/>
      <c r="P134" s="89"/>
      <c r="Q134" s="89"/>
      <c r="R134" s="89"/>
      <c r="S134" s="89"/>
    </row>
    <row r="135" spans="1:19" s="4" customFormat="1" x14ac:dyDescent="0.2">
      <c r="A135" s="89"/>
      <c r="B135" s="88"/>
      <c r="C135" s="89"/>
      <c r="D135" s="89"/>
      <c r="E135" s="89"/>
      <c r="F135" s="89"/>
      <c r="G135" s="89"/>
      <c r="H135" s="89"/>
      <c r="I135" s="89"/>
      <c r="J135" s="89"/>
      <c r="K135" s="89"/>
      <c r="L135" s="89"/>
      <c r="M135" s="89"/>
      <c r="N135" s="89"/>
      <c r="O135" s="89"/>
      <c r="P135" s="89"/>
      <c r="Q135" s="89"/>
      <c r="R135" s="89"/>
      <c r="S135" s="89"/>
    </row>
    <row r="136" spans="1:19" s="4" customFormat="1" x14ac:dyDescent="0.2">
      <c r="A136" s="89"/>
      <c r="B136" s="88"/>
      <c r="C136" s="89"/>
      <c r="D136" s="89"/>
      <c r="E136" s="89"/>
      <c r="F136" s="89"/>
      <c r="G136" s="89"/>
      <c r="H136" s="89"/>
      <c r="I136" s="89"/>
      <c r="J136" s="89"/>
      <c r="K136" s="89"/>
      <c r="L136" s="89"/>
      <c r="M136" s="89"/>
      <c r="N136" s="89"/>
      <c r="O136" s="89"/>
      <c r="P136" s="89"/>
      <c r="Q136" s="89"/>
      <c r="R136" s="89"/>
      <c r="S136" s="89"/>
    </row>
    <row r="137" spans="1:19" s="4" customFormat="1" x14ac:dyDescent="0.2">
      <c r="A137" s="89"/>
      <c r="B137" s="88"/>
      <c r="C137" s="89"/>
      <c r="D137" s="89"/>
      <c r="E137" s="89"/>
      <c r="F137" s="89"/>
      <c r="G137" s="89"/>
      <c r="H137" s="89"/>
      <c r="I137" s="89"/>
      <c r="J137" s="89"/>
      <c r="K137" s="89"/>
      <c r="L137" s="89"/>
      <c r="M137" s="89"/>
      <c r="N137" s="89"/>
      <c r="O137" s="89"/>
      <c r="P137" s="89"/>
      <c r="Q137" s="89"/>
      <c r="R137" s="89"/>
      <c r="S137" s="89"/>
    </row>
    <row r="138" spans="1:19" s="4" customFormat="1" x14ac:dyDescent="0.2">
      <c r="A138" s="89"/>
      <c r="B138" s="88"/>
      <c r="C138" s="89"/>
      <c r="D138" s="89"/>
      <c r="E138" s="89"/>
      <c r="F138" s="89"/>
      <c r="G138" s="89"/>
      <c r="H138" s="89"/>
      <c r="I138" s="89"/>
      <c r="J138" s="89"/>
      <c r="K138" s="89"/>
      <c r="L138" s="89"/>
      <c r="M138" s="89"/>
      <c r="N138" s="89"/>
      <c r="O138" s="89"/>
      <c r="P138" s="89"/>
      <c r="Q138" s="89"/>
      <c r="R138" s="89"/>
      <c r="S138" s="89"/>
    </row>
    <row r="139" spans="1:19" s="4" customFormat="1" x14ac:dyDescent="0.2">
      <c r="A139" s="89"/>
      <c r="B139" s="88"/>
      <c r="C139" s="89"/>
      <c r="D139" s="89"/>
      <c r="E139" s="89"/>
      <c r="F139" s="89"/>
      <c r="G139" s="89"/>
      <c r="H139" s="89"/>
      <c r="I139" s="89"/>
      <c r="J139" s="89"/>
      <c r="K139" s="89"/>
      <c r="L139" s="89"/>
      <c r="M139" s="89"/>
      <c r="N139" s="89"/>
      <c r="O139" s="89"/>
      <c r="P139" s="89"/>
      <c r="Q139" s="89"/>
      <c r="R139" s="89"/>
      <c r="S139" s="89"/>
    </row>
    <row r="140" spans="1:19" s="4" customFormat="1" x14ac:dyDescent="0.2">
      <c r="A140" s="89"/>
      <c r="B140" s="88"/>
      <c r="C140" s="89"/>
      <c r="D140" s="89"/>
      <c r="E140" s="89"/>
      <c r="F140" s="89"/>
      <c r="G140" s="89"/>
      <c r="H140" s="89"/>
      <c r="I140" s="89"/>
      <c r="J140" s="89"/>
      <c r="K140" s="89"/>
      <c r="L140" s="89"/>
      <c r="M140" s="89"/>
      <c r="N140" s="89"/>
      <c r="O140" s="89"/>
      <c r="P140" s="89"/>
      <c r="Q140" s="89"/>
      <c r="R140" s="89"/>
      <c r="S140" s="89"/>
    </row>
    <row r="141" spans="1:19" s="4" customFormat="1" x14ac:dyDescent="0.2">
      <c r="A141" s="89"/>
      <c r="B141" s="88"/>
      <c r="C141" s="89"/>
      <c r="D141" s="89"/>
      <c r="E141" s="89"/>
      <c r="F141" s="89"/>
      <c r="G141" s="89"/>
      <c r="H141" s="89"/>
      <c r="I141" s="89"/>
      <c r="J141" s="89"/>
      <c r="K141" s="89"/>
      <c r="L141" s="89"/>
      <c r="M141" s="89"/>
      <c r="N141" s="89"/>
      <c r="O141" s="89"/>
      <c r="P141" s="89"/>
      <c r="Q141" s="89"/>
      <c r="R141" s="89"/>
      <c r="S141" s="89"/>
    </row>
    <row r="142" spans="1:19" s="4" customFormat="1" x14ac:dyDescent="0.2">
      <c r="A142" s="89"/>
      <c r="B142" s="88"/>
      <c r="C142" s="89"/>
      <c r="D142" s="89"/>
      <c r="E142" s="89"/>
      <c r="F142" s="89"/>
      <c r="G142" s="89"/>
      <c r="H142" s="89"/>
      <c r="I142" s="89"/>
      <c r="J142" s="89"/>
      <c r="K142" s="89"/>
      <c r="L142" s="89"/>
      <c r="M142" s="89"/>
      <c r="N142" s="89"/>
      <c r="O142" s="89"/>
      <c r="P142" s="89"/>
      <c r="Q142" s="89"/>
      <c r="R142" s="89"/>
      <c r="S142" s="89"/>
    </row>
    <row r="143" spans="1:19" s="4" customFormat="1" x14ac:dyDescent="0.2">
      <c r="A143" s="89"/>
      <c r="B143" s="88"/>
      <c r="C143" s="89"/>
      <c r="D143" s="89"/>
      <c r="E143" s="89"/>
      <c r="F143" s="89"/>
      <c r="G143" s="89"/>
      <c r="H143" s="89"/>
      <c r="I143" s="89"/>
      <c r="J143" s="89"/>
      <c r="K143" s="89"/>
      <c r="L143" s="89"/>
      <c r="M143" s="89"/>
      <c r="N143" s="89"/>
      <c r="O143" s="89"/>
      <c r="P143" s="89"/>
      <c r="Q143" s="89"/>
      <c r="R143" s="89"/>
      <c r="S143" s="89"/>
    </row>
    <row r="144" spans="1:19" s="4" customFormat="1" x14ac:dyDescent="0.2">
      <c r="A144" s="89"/>
      <c r="B144" s="88"/>
      <c r="C144" s="89"/>
      <c r="D144" s="89"/>
      <c r="E144" s="89"/>
      <c r="F144" s="89"/>
      <c r="G144" s="89"/>
      <c r="H144" s="89"/>
      <c r="I144" s="89"/>
      <c r="J144" s="89"/>
      <c r="K144" s="89"/>
      <c r="L144" s="89"/>
      <c r="M144" s="89"/>
      <c r="N144" s="89"/>
      <c r="O144" s="89"/>
      <c r="P144" s="89"/>
      <c r="Q144" s="89"/>
      <c r="R144" s="89"/>
      <c r="S144" s="89"/>
    </row>
    <row r="145" spans="1:19" s="4" customFormat="1" x14ac:dyDescent="0.2">
      <c r="A145" s="89"/>
      <c r="B145" s="88"/>
      <c r="C145" s="89"/>
      <c r="D145" s="89"/>
      <c r="E145" s="89"/>
      <c r="F145" s="89"/>
      <c r="G145" s="89"/>
      <c r="H145" s="89"/>
      <c r="I145" s="89"/>
      <c r="J145" s="89"/>
      <c r="K145" s="89"/>
      <c r="L145" s="89"/>
      <c r="M145" s="89"/>
      <c r="N145" s="89"/>
      <c r="O145" s="89"/>
      <c r="P145" s="89"/>
      <c r="Q145" s="89"/>
      <c r="R145" s="89"/>
      <c r="S145" s="89"/>
    </row>
    <row r="146" spans="1:19" s="4" customFormat="1" x14ac:dyDescent="0.2">
      <c r="A146" s="89"/>
      <c r="B146" s="88"/>
      <c r="C146" s="89"/>
      <c r="D146" s="89"/>
      <c r="E146" s="89"/>
      <c r="F146" s="89"/>
      <c r="G146" s="89"/>
      <c r="H146" s="89"/>
      <c r="I146" s="89"/>
      <c r="J146" s="89"/>
      <c r="K146" s="89"/>
      <c r="L146" s="89"/>
      <c r="M146" s="89"/>
      <c r="N146" s="89"/>
      <c r="O146" s="89"/>
      <c r="P146" s="89"/>
      <c r="Q146" s="89"/>
      <c r="R146" s="89"/>
      <c r="S146" s="89"/>
    </row>
    <row r="147" spans="1:19" s="4" customFormat="1" x14ac:dyDescent="0.2">
      <c r="A147" s="89"/>
      <c r="B147" s="88"/>
      <c r="C147" s="89"/>
      <c r="D147" s="89"/>
      <c r="E147" s="89"/>
      <c r="F147" s="89"/>
      <c r="G147" s="89"/>
      <c r="H147" s="89"/>
      <c r="I147" s="89"/>
      <c r="J147" s="89"/>
      <c r="K147" s="89"/>
      <c r="L147" s="89"/>
      <c r="M147" s="89"/>
      <c r="N147" s="89"/>
      <c r="O147" s="89"/>
      <c r="P147" s="89"/>
      <c r="Q147" s="89"/>
      <c r="R147" s="89"/>
      <c r="S147" s="89"/>
    </row>
    <row r="148" spans="1:19" s="4" customFormat="1" x14ac:dyDescent="0.2">
      <c r="A148" s="89"/>
      <c r="B148" s="88"/>
      <c r="C148" s="89"/>
      <c r="D148" s="89"/>
      <c r="E148" s="89"/>
      <c r="F148" s="89"/>
      <c r="G148" s="89"/>
      <c r="H148" s="89"/>
      <c r="I148" s="89"/>
      <c r="J148" s="89"/>
      <c r="K148" s="89"/>
      <c r="L148" s="89"/>
      <c r="M148" s="89"/>
      <c r="N148" s="89"/>
      <c r="O148" s="89"/>
      <c r="P148" s="89"/>
      <c r="Q148" s="89"/>
      <c r="R148" s="89"/>
      <c r="S148" s="89"/>
    </row>
    <row r="149" spans="1:19" s="4" customFormat="1" x14ac:dyDescent="0.2">
      <c r="A149" s="89"/>
      <c r="B149" s="88"/>
      <c r="C149" s="89"/>
      <c r="D149" s="89"/>
      <c r="E149" s="89"/>
      <c r="F149" s="89"/>
      <c r="G149" s="89"/>
      <c r="H149" s="89"/>
      <c r="I149" s="89"/>
      <c r="J149" s="89"/>
      <c r="K149" s="89"/>
      <c r="L149" s="89"/>
      <c r="M149" s="89"/>
      <c r="N149" s="89"/>
      <c r="O149" s="89"/>
      <c r="P149" s="89"/>
      <c r="Q149" s="89"/>
      <c r="R149" s="89"/>
      <c r="S149" s="89"/>
    </row>
    <row r="150" spans="1:19" s="4" customFormat="1" x14ac:dyDescent="0.2">
      <c r="A150" s="89"/>
      <c r="B150" s="88"/>
      <c r="C150" s="89"/>
      <c r="D150" s="89"/>
      <c r="E150" s="89"/>
      <c r="F150" s="89"/>
      <c r="G150" s="89"/>
      <c r="H150" s="89"/>
      <c r="I150" s="89"/>
      <c r="J150" s="89"/>
      <c r="K150" s="89"/>
      <c r="L150" s="89"/>
      <c r="M150" s="89"/>
      <c r="N150" s="89"/>
      <c r="O150" s="89"/>
      <c r="P150" s="89"/>
      <c r="Q150" s="89"/>
      <c r="R150" s="89"/>
      <c r="S150" s="89"/>
    </row>
    <row r="151" spans="1:19" s="4" customFormat="1" x14ac:dyDescent="0.2">
      <c r="A151" s="89"/>
      <c r="B151" s="88"/>
      <c r="C151" s="89"/>
      <c r="D151" s="89"/>
      <c r="E151" s="89"/>
      <c r="F151" s="89"/>
      <c r="G151" s="89"/>
      <c r="H151" s="89"/>
      <c r="I151" s="89"/>
      <c r="J151" s="89"/>
      <c r="K151" s="89"/>
      <c r="L151" s="89"/>
      <c r="M151" s="89"/>
      <c r="N151" s="89"/>
      <c r="O151" s="89"/>
      <c r="P151" s="89"/>
      <c r="Q151" s="89"/>
      <c r="R151" s="89"/>
      <c r="S151" s="89"/>
    </row>
    <row r="152" spans="1:19" s="4" customFormat="1" x14ac:dyDescent="0.2">
      <c r="A152" s="89"/>
      <c r="B152" s="88"/>
      <c r="C152" s="89"/>
      <c r="D152" s="89"/>
      <c r="E152" s="89"/>
      <c r="F152" s="89"/>
      <c r="G152" s="89"/>
      <c r="H152" s="89"/>
      <c r="I152" s="89"/>
      <c r="J152" s="89"/>
      <c r="K152" s="89"/>
      <c r="L152" s="89"/>
      <c r="M152" s="89"/>
      <c r="N152" s="89"/>
      <c r="O152" s="89"/>
      <c r="P152" s="89"/>
      <c r="Q152" s="89"/>
      <c r="R152" s="89"/>
      <c r="S152" s="89"/>
    </row>
    <row r="153" spans="1:19" s="4" customFormat="1" x14ac:dyDescent="0.2">
      <c r="A153" s="89"/>
      <c r="B153" s="88"/>
      <c r="C153" s="89"/>
      <c r="D153" s="89"/>
      <c r="E153" s="89"/>
      <c r="F153" s="89"/>
      <c r="G153" s="89"/>
      <c r="H153" s="89"/>
      <c r="I153" s="89"/>
      <c r="J153" s="89"/>
      <c r="K153" s="89"/>
      <c r="L153" s="89"/>
      <c r="M153" s="89"/>
      <c r="N153" s="89"/>
      <c r="O153" s="89"/>
      <c r="P153" s="89"/>
      <c r="Q153" s="89"/>
      <c r="R153" s="89"/>
      <c r="S153" s="89"/>
    </row>
    <row r="154" spans="1:19" s="4" customFormat="1" x14ac:dyDescent="0.2">
      <c r="A154" s="89"/>
      <c r="B154" s="88"/>
      <c r="C154" s="89"/>
      <c r="D154" s="89"/>
      <c r="E154" s="89"/>
      <c r="F154" s="89"/>
      <c r="G154" s="89"/>
      <c r="H154" s="89"/>
      <c r="I154" s="89"/>
      <c r="J154" s="89"/>
      <c r="K154" s="89"/>
      <c r="L154" s="89"/>
      <c r="M154" s="89"/>
      <c r="N154" s="89"/>
      <c r="O154" s="89"/>
      <c r="P154" s="89"/>
      <c r="Q154" s="89"/>
      <c r="R154" s="89"/>
      <c r="S154" s="89"/>
    </row>
    <row r="155" spans="1:19" s="4" customFormat="1" x14ac:dyDescent="0.2">
      <c r="A155" s="89"/>
      <c r="B155" s="88"/>
      <c r="C155" s="89"/>
      <c r="D155" s="89"/>
      <c r="E155" s="89"/>
      <c r="F155" s="89"/>
      <c r="G155" s="89"/>
      <c r="H155" s="89"/>
      <c r="I155" s="89"/>
      <c r="J155" s="89"/>
      <c r="K155" s="89"/>
      <c r="L155" s="89"/>
      <c r="M155" s="89"/>
      <c r="N155" s="89"/>
      <c r="O155" s="89"/>
      <c r="P155" s="89"/>
      <c r="Q155" s="89"/>
      <c r="R155" s="89"/>
      <c r="S155" s="89"/>
    </row>
    <row r="156" spans="1:19" s="4" customFormat="1" x14ac:dyDescent="0.2">
      <c r="A156" s="89"/>
      <c r="B156" s="88"/>
      <c r="C156" s="89"/>
      <c r="D156" s="89"/>
      <c r="E156" s="89"/>
      <c r="F156" s="89"/>
      <c r="G156" s="89"/>
      <c r="H156" s="89"/>
      <c r="I156" s="89"/>
      <c r="J156" s="89"/>
      <c r="K156" s="89"/>
      <c r="L156" s="89"/>
      <c r="M156" s="89"/>
      <c r="N156" s="89"/>
      <c r="O156" s="89"/>
      <c r="P156" s="89"/>
      <c r="Q156" s="89"/>
      <c r="R156" s="89"/>
      <c r="S156" s="89"/>
    </row>
    <row r="157" spans="1:19" s="4" customFormat="1" x14ac:dyDescent="0.2">
      <c r="A157" s="89"/>
      <c r="B157" s="88"/>
      <c r="C157" s="89"/>
      <c r="D157" s="89"/>
      <c r="E157" s="89"/>
      <c r="F157" s="89"/>
      <c r="G157" s="89"/>
      <c r="H157" s="89"/>
      <c r="I157" s="89"/>
      <c r="J157" s="89"/>
      <c r="K157" s="89"/>
      <c r="L157" s="89"/>
      <c r="M157" s="89"/>
      <c r="N157" s="89"/>
      <c r="O157" s="89"/>
      <c r="P157" s="89"/>
      <c r="Q157" s="89"/>
      <c r="R157" s="89"/>
      <c r="S157" s="89"/>
    </row>
    <row r="158" spans="1:19" s="4" customFormat="1" x14ac:dyDescent="0.2">
      <c r="A158" s="89"/>
      <c r="B158" s="88"/>
      <c r="C158" s="89"/>
      <c r="D158" s="89"/>
      <c r="E158" s="89"/>
      <c r="F158" s="89"/>
      <c r="G158" s="89"/>
      <c r="H158" s="89"/>
      <c r="I158" s="89"/>
      <c r="J158" s="89"/>
      <c r="K158" s="89"/>
      <c r="L158" s="89"/>
      <c r="M158" s="89"/>
      <c r="N158" s="89"/>
      <c r="O158" s="89"/>
      <c r="P158" s="89"/>
      <c r="Q158" s="89"/>
      <c r="R158" s="89"/>
      <c r="S158" s="89"/>
    </row>
    <row r="159" spans="1:19" s="4" customFormat="1" x14ac:dyDescent="0.2">
      <c r="A159" s="89"/>
      <c r="B159" s="88"/>
      <c r="C159" s="89"/>
      <c r="D159" s="89"/>
      <c r="E159" s="89"/>
      <c r="F159" s="89"/>
      <c r="G159" s="89"/>
      <c r="H159" s="89"/>
      <c r="I159" s="89"/>
      <c r="J159" s="89"/>
      <c r="K159" s="89"/>
      <c r="L159" s="89"/>
      <c r="M159" s="89"/>
      <c r="N159" s="89"/>
      <c r="O159" s="89"/>
      <c r="P159" s="89"/>
      <c r="Q159" s="89"/>
      <c r="R159" s="89"/>
      <c r="S159" s="89"/>
    </row>
    <row r="160" spans="1:19" s="4" customFormat="1" x14ac:dyDescent="0.2">
      <c r="A160" s="89"/>
      <c r="B160" s="88"/>
      <c r="C160" s="89"/>
      <c r="D160" s="89"/>
      <c r="E160" s="89"/>
      <c r="F160" s="89"/>
      <c r="G160" s="89"/>
      <c r="H160" s="89"/>
      <c r="I160" s="89"/>
      <c r="J160" s="89"/>
      <c r="K160" s="89"/>
      <c r="L160" s="89"/>
      <c r="M160" s="89"/>
      <c r="N160" s="89"/>
      <c r="O160" s="89"/>
      <c r="P160" s="89"/>
      <c r="Q160" s="89"/>
      <c r="R160" s="89"/>
      <c r="S160" s="89"/>
    </row>
    <row r="161" spans="1:19" s="4" customFormat="1" x14ac:dyDescent="0.2">
      <c r="A161" s="89"/>
      <c r="B161" s="88"/>
      <c r="C161" s="89"/>
      <c r="D161" s="89"/>
      <c r="E161" s="89"/>
      <c r="F161" s="89"/>
      <c r="G161" s="89"/>
      <c r="H161" s="89"/>
      <c r="I161" s="89"/>
      <c r="J161" s="89"/>
      <c r="K161" s="89"/>
      <c r="L161" s="89"/>
      <c r="M161" s="89"/>
      <c r="N161" s="89"/>
      <c r="O161" s="89"/>
      <c r="P161" s="89"/>
      <c r="Q161" s="89"/>
      <c r="R161" s="89"/>
      <c r="S161" s="89"/>
    </row>
    <row r="162" spans="1:19" s="4" customFormat="1" x14ac:dyDescent="0.2">
      <c r="A162" s="89"/>
      <c r="B162" s="88"/>
      <c r="C162" s="89"/>
      <c r="D162" s="89"/>
      <c r="E162" s="89"/>
      <c r="F162" s="89"/>
      <c r="G162" s="89"/>
      <c r="H162" s="89"/>
      <c r="I162" s="89"/>
      <c r="J162" s="89"/>
      <c r="K162" s="89"/>
      <c r="L162" s="89"/>
      <c r="M162" s="89"/>
      <c r="N162" s="89"/>
      <c r="O162" s="89"/>
      <c r="P162" s="89"/>
      <c r="Q162" s="89"/>
      <c r="R162" s="89"/>
      <c r="S162" s="89"/>
    </row>
    <row r="163" spans="1:19" s="4" customFormat="1" x14ac:dyDescent="0.2">
      <c r="A163" s="89"/>
      <c r="B163" s="88"/>
      <c r="C163" s="89"/>
      <c r="D163" s="89"/>
      <c r="E163" s="89"/>
      <c r="F163" s="89"/>
      <c r="G163" s="89"/>
      <c r="H163" s="89"/>
      <c r="I163" s="89"/>
      <c r="J163" s="89"/>
      <c r="K163" s="89"/>
      <c r="L163" s="89"/>
      <c r="M163" s="89"/>
      <c r="N163" s="89"/>
      <c r="O163" s="89"/>
      <c r="P163" s="89"/>
      <c r="Q163" s="89"/>
      <c r="R163" s="89"/>
      <c r="S163" s="89"/>
    </row>
    <row r="164" spans="1:19" s="4" customFormat="1" x14ac:dyDescent="0.2">
      <c r="A164" s="89"/>
      <c r="B164" s="88"/>
      <c r="C164" s="89"/>
      <c r="D164" s="89"/>
      <c r="E164" s="89"/>
      <c r="F164" s="89"/>
      <c r="G164" s="89"/>
      <c r="H164" s="89"/>
      <c r="I164" s="89"/>
      <c r="J164" s="89"/>
      <c r="K164" s="89"/>
      <c r="L164" s="89"/>
      <c r="M164" s="89"/>
      <c r="N164" s="89"/>
      <c r="O164" s="89"/>
      <c r="P164" s="89"/>
      <c r="Q164" s="89"/>
      <c r="R164" s="89"/>
      <c r="S164" s="89"/>
    </row>
    <row r="165" spans="1:19" s="4" customFormat="1" x14ac:dyDescent="0.2">
      <c r="A165" s="89"/>
      <c r="B165" s="88"/>
      <c r="C165" s="89"/>
      <c r="D165" s="89"/>
      <c r="E165" s="89"/>
      <c r="F165" s="89"/>
      <c r="G165" s="89"/>
      <c r="H165" s="89"/>
      <c r="I165" s="89"/>
      <c r="J165" s="89"/>
      <c r="K165" s="89"/>
      <c r="L165" s="89"/>
      <c r="M165" s="89"/>
      <c r="N165" s="89"/>
      <c r="O165" s="89"/>
      <c r="P165" s="89"/>
      <c r="Q165" s="89"/>
      <c r="R165" s="89"/>
      <c r="S165" s="89"/>
    </row>
    <row r="166" spans="1:19" s="4" customFormat="1" x14ac:dyDescent="0.2">
      <c r="A166" s="89"/>
      <c r="B166" s="88"/>
      <c r="C166" s="89"/>
      <c r="D166" s="89"/>
      <c r="E166" s="89"/>
      <c r="F166" s="89"/>
      <c r="G166" s="89"/>
      <c r="H166" s="89"/>
      <c r="I166" s="89"/>
      <c r="J166" s="89"/>
      <c r="K166" s="89"/>
      <c r="L166" s="89"/>
      <c r="M166" s="89"/>
      <c r="N166" s="89"/>
      <c r="O166" s="89"/>
      <c r="P166" s="89"/>
      <c r="Q166" s="89"/>
      <c r="R166" s="89"/>
      <c r="S166" s="89"/>
    </row>
    <row r="167" spans="1:19" s="4" customFormat="1" x14ac:dyDescent="0.2">
      <c r="A167" s="89"/>
      <c r="B167" s="88"/>
      <c r="C167" s="89"/>
      <c r="D167" s="89"/>
      <c r="E167" s="89"/>
      <c r="F167" s="89"/>
      <c r="G167" s="89"/>
      <c r="H167" s="89"/>
      <c r="I167" s="89"/>
      <c r="J167" s="89"/>
      <c r="K167" s="89"/>
      <c r="L167" s="89"/>
      <c r="M167" s="89"/>
      <c r="N167" s="89"/>
      <c r="O167" s="89"/>
      <c r="P167" s="89"/>
      <c r="Q167" s="89"/>
      <c r="R167" s="89"/>
      <c r="S167" s="89"/>
    </row>
    <row r="168" spans="1:19" s="4" customFormat="1" x14ac:dyDescent="0.2">
      <c r="A168" s="89"/>
      <c r="B168" s="88"/>
      <c r="C168" s="89"/>
      <c r="D168" s="89"/>
      <c r="E168" s="89"/>
      <c r="F168" s="89"/>
      <c r="G168" s="89"/>
      <c r="H168" s="89"/>
      <c r="I168" s="89"/>
      <c r="J168" s="89"/>
      <c r="K168" s="89"/>
      <c r="L168" s="89"/>
      <c r="M168" s="89"/>
      <c r="N168" s="89"/>
      <c r="O168" s="89"/>
      <c r="P168" s="89"/>
      <c r="Q168" s="89"/>
      <c r="R168" s="89"/>
      <c r="S168" s="89"/>
    </row>
    <row r="169" spans="1:19" s="4" customFormat="1" x14ac:dyDescent="0.2">
      <c r="A169" s="89"/>
      <c r="B169" s="88"/>
      <c r="C169" s="89"/>
      <c r="D169" s="89"/>
      <c r="E169" s="89"/>
      <c r="F169" s="89"/>
      <c r="G169" s="89"/>
      <c r="H169" s="89"/>
      <c r="I169" s="89"/>
      <c r="J169" s="89"/>
      <c r="K169" s="89"/>
      <c r="L169" s="89"/>
      <c r="M169" s="89"/>
      <c r="N169" s="89"/>
      <c r="O169" s="89"/>
      <c r="P169" s="89"/>
      <c r="Q169" s="89"/>
      <c r="R169" s="89"/>
      <c r="S169" s="89"/>
    </row>
    <row r="170" spans="1:19" s="4" customFormat="1" x14ac:dyDescent="0.2">
      <c r="A170" s="89"/>
      <c r="B170" s="88"/>
      <c r="C170" s="89"/>
      <c r="D170" s="89"/>
      <c r="E170" s="89"/>
      <c r="F170" s="89"/>
      <c r="G170" s="89"/>
      <c r="H170" s="89"/>
      <c r="I170" s="89"/>
      <c r="J170" s="89"/>
      <c r="K170" s="89"/>
      <c r="L170" s="89"/>
      <c r="M170" s="89"/>
      <c r="N170" s="89"/>
      <c r="O170" s="89"/>
      <c r="P170" s="89"/>
      <c r="Q170" s="89"/>
      <c r="R170" s="89"/>
      <c r="S170" s="89"/>
    </row>
    <row r="171" spans="1:19" s="4" customFormat="1" x14ac:dyDescent="0.2">
      <c r="A171" s="89"/>
      <c r="B171" s="88"/>
      <c r="C171" s="89"/>
      <c r="D171" s="89"/>
      <c r="E171" s="89"/>
      <c r="F171" s="89"/>
      <c r="G171" s="89"/>
      <c r="H171" s="89"/>
      <c r="I171" s="89"/>
      <c r="J171" s="89"/>
      <c r="K171" s="89"/>
      <c r="L171" s="89"/>
      <c r="M171" s="89"/>
      <c r="N171" s="89"/>
      <c r="O171" s="89"/>
      <c r="P171" s="89"/>
      <c r="Q171" s="89"/>
      <c r="R171" s="89"/>
      <c r="S171" s="89"/>
    </row>
    <row r="172" spans="1:19" s="4" customFormat="1" x14ac:dyDescent="0.2">
      <c r="A172" s="89"/>
      <c r="B172" s="88"/>
      <c r="C172" s="89"/>
      <c r="D172" s="89"/>
      <c r="E172" s="89"/>
      <c r="F172" s="89"/>
      <c r="G172" s="89"/>
      <c r="H172" s="89"/>
      <c r="I172" s="89"/>
      <c r="J172" s="89"/>
      <c r="K172" s="89"/>
      <c r="L172" s="89"/>
      <c r="M172" s="89"/>
      <c r="N172" s="89"/>
      <c r="O172" s="89"/>
      <c r="P172" s="89"/>
      <c r="Q172" s="89"/>
      <c r="R172" s="89"/>
      <c r="S172" s="89"/>
    </row>
    <row r="173" spans="1:19" s="4" customFormat="1" x14ac:dyDescent="0.2">
      <c r="A173" s="89"/>
      <c r="B173" s="88"/>
      <c r="C173" s="89"/>
      <c r="D173" s="89"/>
      <c r="E173" s="89"/>
      <c r="F173" s="89"/>
      <c r="G173" s="89"/>
      <c r="H173" s="89"/>
      <c r="I173" s="89"/>
      <c r="J173" s="89"/>
      <c r="K173" s="89"/>
      <c r="L173" s="89"/>
      <c r="M173" s="89"/>
      <c r="N173" s="89"/>
      <c r="O173" s="89"/>
      <c r="P173" s="89"/>
      <c r="Q173" s="89"/>
      <c r="R173" s="89"/>
      <c r="S173" s="89"/>
    </row>
    <row r="174" spans="1:19" s="4" customFormat="1" x14ac:dyDescent="0.2">
      <c r="A174" s="89"/>
      <c r="B174" s="88"/>
      <c r="C174" s="89"/>
      <c r="D174" s="89"/>
      <c r="E174" s="89"/>
      <c r="F174" s="89"/>
      <c r="G174" s="89"/>
      <c r="H174" s="89"/>
      <c r="I174" s="89"/>
      <c r="J174" s="89"/>
      <c r="K174" s="89"/>
      <c r="L174" s="89"/>
      <c r="M174" s="89"/>
      <c r="N174" s="89"/>
      <c r="O174" s="89"/>
      <c r="P174" s="89"/>
      <c r="Q174" s="89"/>
      <c r="R174" s="89"/>
      <c r="S174" s="89"/>
    </row>
    <row r="175" spans="1:19" s="4" customFormat="1" x14ac:dyDescent="0.2">
      <c r="A175" s="89"/>
      <c r="B175" s="88"/>
      <c r="C175" s="89"/>
      <c r="D175" s="89"/>
      <c r="E175" s="89"/>
      <c r="F175" s="89"/>
      <c r="G175" s="89"/>
      <c r="H175" s="89"/>
      <c r="I175" s="89"/>
      <c r="J175" s="89"/>
      <c r="K175" s="89"/>
      <c r="L175" s="89"/>
      <c r="M175" s="89"/>
      <c r="N175" s="89"/>
      <c r="O175" s="89"/>
      <c r="P175" s="89"/>
      <c r="Q175" s="89"/>
      <c r="R175" s="89"/>
      <c r="S175" s="89"/>
    </row>
    <row r="176" spans="1:19" s="4" customFormat="1" x14ac:dyDescent="0.2">
      <c r="A176" s="89"/>
      <c r="B176" s="88"/>
      <c r="C176" s="89"/>
      <c r="D176" s="89"/>
      <c r="E176" s="89"/>
      <c r="F176" s="89"/>
      <c r="G176" s="89"/>
      <c r="H176" s="89"/>
      <c r="I176" s="89"/>
      <c r="J176" s="89"/>
      <c r="K176" s="89"/>
      <c r="L176" s="89"/>
      <c r="M176" s="89"/>
      <c r="N176" s="89"/>
      <c r="O176" s="89"/>
      <c r="P176" s="89"/>
      <c r="Q176" s="89"/>
      <c r="R176" s="89"/>
      <c r="S176" s="89"/>
    </row>
    <row r="177" spans="1:19" s="4" customFormat="1" x14ac:dyDescent="0.2">
      <c r="A177" s="89"/>
      <c r="B177" s="88"/>
      <c r="C177" s="89"/>
      <c r="D177" s="89"/>
      <c r="E177" s="89"/>
      <c r="F177" s="89"/>
      <c r="G177" s="89"/>
      <c r="H177" s="89"/>
      <c r="I177" s="89"/>
      <c r="J177" s="89"/>
      <c r="K177" s="89"/>
      <c r="L177" s="89"/>
      <c r="M177" s="89"/>
      <c r="N177" s="89"/>
      <c r="O177" s="89"/>
      <c r="P177" s="89"/>
      <c r="Q177" s="89"/>
      <c r="R177" s="89"/>
      <c r="S177" s="89"/>
    </row>
    <row r="178" spans="1:19" s="4" customFormat="1" x14ac:dyDescent="0.2">
      <c r="A178" s="89"/>
      <c r="B178" s="88"/>
      <c r="C178" s="89"/>
      <c r="D178" s="89"/>
      <c r="E178" s="89"/>
      <c r="F178" s="89"/>
      <c r="G178" s="89"/>
      <c r="H178" s="89"/>
      <c r="I178" s="89"/>
      <c r="J178" s="89"/>
      <c r="K178" s="89"/>
      <c r="L178" s="89"/>
      <c r="M178" s="89"/>
      <c r="N178" s="89"/>
      <c r="O178" s="89"/>
      <c r="P178" s="89"/>
      <c r="Q178" s="89"/>
      <c r="R178" s="89"/>
      <c r="S178" s="89"/>
    </row>
    <row r="179" spans="1:19" s="4" customFormat="1" x14ac:dyDescent="0.2">
      <c r="A179" s="89"/>
      <c r="B179" s="88"/>
      <c r="C179" s="89"/>
      <c r="D179" s="89"/>
      <c r="E179" s="89"/>
      <c r="F179" s="89"/>
      <c r="G179" s="89"/>
      <c r="H179" s="89"/>
      <c r="I179" s="89"/>
      <c r="J179" s="89"/>
      <c r="K179" s="89"/>
      <c r="L179" s="89"/>
      <c r="M179" s="89"/>
      <c r="N179" s="89"/>
      <c r="O179" s="89"/>
      <c r="P179" s="89"/>
      <c r="Q179" s="89"/>
      <c r="R179" s="89"/>
      <c r="S179" s="89"/>
    </row>
    <row r="180" spans="1:19" s="4" customFormat="1" x14ac:dyDescent="0.2">
      <c r="A180" s="89"/>
      <c r="B180" s="88"/>
      <c r="C180" s="89"/>
      <c r="D180" s="89"/>
      <c r="E180" s="89"/>
      <c r="F180" s="89"/>
      <c r="G180" s="89"/>
      <c r="H180" s="89"/>
      <c r="I180" s="89"/>
      <c r="J180" s="89"/>
      <c r="K180" s="89"/>
      <c r="L180" s="89"/>
      <c r="M180" s="89"/>
      <c r="N180" s="89"/>
      <c r="O180" s="89"/>
      <c r="P180" s="89"/>
      <c r="Q180" s="89"/>
      <c r="R180" s="89"/>
      <c r="S180" s="89"/>
    </row>
    <row r="181" spans="1:19" s="4" customFormat="1" x14ac:dyDescent="0.2">
      <c r="A181" s="89"/>
      <c r="B181" s="88"/>
      <c r="C181" s="89"/>
      <c r="D181" s="89"/>
      <c r="E181" s="89"/>
      <c r="F181" s="89"/>
      <c r="G181" s="89"/>
      <c r="H181" s="89"/>
      <c r="I181" s="89"/>
      <c r="J181" s="89"/>
      <c r="K181" s="89"/>
      <c r="L181" s="89"/>
      <c r="M181" s="89"/>
      <c r="N181" s="89"/>
      <c r="O181" s="89"/>
      <c r="P181" s="89"/>
      <c r="Q181" s="89"/>
      <c r="R181" s="89"/>
      <c r="S181" s="89"/>
    </row>
    <row r="182" spans="1:19" s="4" customFormat="1" x14ac:dyDescent="0.2">
      <c r="A182" s="89"/>
      <c r="B182" s="88"/>
      <c r="C182" s="89"/>
      <c r="D182" s="89"/>
      <c r="E182" s="89"/>
      <c r="F182" s="89"/>
      <c r="G182" s="89"/>
      <c r="H182" s="89"/>
      <c r="I182" s="89"/>
      <c r="J182" s="89"/>
      <c r="K182" s="89"/>
      <c r="L182" s="89"/>
      <c r="M182" s="89"/>
      <c r="N182" s="89"/>
      <c r="O182" s="89"/>
      <c r="P182" s="89"/>
      <c r="Q182" s="89"/>
      <c r="R182" s="89"/>
      <c r="S182" s="89"/>
    </row>
    <row r="183" spans="1:19" s="4" customFormat="1" x14ac:dyDescent="0.2">
      <c r="A183" s="89"/>
      <c r="B183" s="88"/>
      <c r="C183" s="89"/>
      <c r="D183" s="89"/>
      <c r="E183" s="89"/>
      <c r="F183" s="89"/>
      <c r="G183" s="89"/>
      <c r="H183" s="89"/>
      <c r="I183" s="89"/>
      <c r="J183" s="89"/>
      <c r="K183" s="89"/>
      <c r="L183" s="89"/>
      <c r="M183" s="89"/>
      <c r="N183" s="89"/>
      <c r="O183" s="89"/>
      <c r="P183" s="89"/>
      <c r="Q183" s="89"/>
      <c r="R183" s="89"/>
      <c r="S183" s="89"/>
    </row>
    <row r="184" spans="1:19" s="4" customFormat="1" x14ac:dyDescent="0.2">
      <c r="A184" s="89"/>
      <c r="B184" s="88"/>
      <c r="C184" s="89"/>
      <c r="D184" s="89"/>
      <c r="E184" s="89"/>
      <c r="F184" s="89"/>
      <c r="G184" s="89"/>
      <c r="H184" s="89"/>
      <c r="I184" s="89"/>
      <c r="J184" s="89"/>
      <c r="K184" s="89"/>
      <c r="L184" s="89"/>
      <c r="M184" s="89"/>
      <c r="N184" s="89"/>
      <c r="O184" s="89"/>
      <c r="P184" s="89"/>
      <c r="Q184" s="89"/>
      <c r="R184" s="89"/>
      <c r="S184" s="89"/>
    </row>
    <row r="185" spans="1:19" s="4" customFormat="1" x14ac:dyDescent="0.2">
      <c r="A185" s="89"/>
      <c r="B185" s="88"/>
      <c r="C185" s="89"/>
      <c r="D185" s="89"/>
      <c r="E185" s="89"/>
      <c r="F185" s="89"/>
      <c r="G185" s="89"/>
      <c r="H185" s="89"/>
      <c r="I185" s="89"/>
      <c r="J185" s="89"/>
      <c r="K185" s="89"/>
      <c r="L185" s="89"/>
      <c r="M185" s="89"/>
      <c r="N185" s="89"/>
      <c r="O185" s="89"/>
      <c r="P185" s="89"/>
      <c r="Q185" s="89"/>
      <c r="R185" s="89"/>
      <c r="S185" s="89"/>
    </row>
    <row r="186" spans="1:19" s="4" customFormat="1" x14ac:dyDescent="0.2">
      <c r="A186" s="89"/>
      <c r="B186" s="88"/>
      <c r="C186" s="89"/>
      <c r="D186" s="89"/>
      <c r="E186" s="89"/>
      <c r="F186" s="89"/>
      <c r="G186" s="89"/>
      <c r="H186" s="89"/>
      <c r="I186" s="89"/>
      <c r="J186" s="89"/>
      <c r="K186" s="89"/>
      <c r="L186" s="89"/>
      <c r="M186" s="89"/>
      <c r="N186" s="89"/>
      <c r="O186" s="89"/>
      <c r="P186" s="89"/>
      <c r="Q186" s="89"/>
      <c r="R186" s="89"/>
      <c r="S186" s="89"/>
    </row>
    <row r="187" spans="1:19" s="4" customFormat="1" x14ac:dyDescent="0.2">
      <c r="A187" s="89"/>
      <c r="B187" s="88"/>
      <c r="C187" s="89"/>
      <c r="D187" s="89"/>
      <c r="E187" s="89"/>
      <c r="F187" s="89"/>
      <c r="G187" s="89"/>
      <c r="H187" s="89"/>
      <c r="I187" s="89"/>
      <c r="J187" s="89"/>
      <c r="K187" s="89"/>
      <c r="L187" s="89"/>
      <c r="M187" s="89"/>
      <c r="N187" s="89"/>
      <c r="O187" s="89"/>
      <c r="P187" s="89"/>
      <c r="Q187" s="89"/>
      <c r="R187" s="89"/>
      <c r="S187" s="89"/>
    </row>
    <row r="188" spans="1:19" s="4" customFormat="1" x14ac:dyDescent="0.2">
      <c r="A188" s="89"/>
      <c r="B188" s="88"/>
      <c r="C188" s="89"/>
      <c r="D188" s="89"/>
      <c r="E188" s="89"/>
      <c r="F188" s="89"/>
      <c r="G188" s="89"/>
      <c r="H188" s="89"/>
      <c r="I188" s="89"/>
      <c r="J188" s="89"/>
      <c r="K188" s="89"/>
      <c r="L188" s="89"/>
      <c r="M188" s="89"/>
      <c r="N188" s="89"/>
      <c r="O188" s="89"/>
      <c r="P188" s="89"/>
      <c r="Q188" s="89"/>
      <c r="R188" s="89"/>
      <c r="S188" s="89"/>
    </row>
    <row r="189" spans="1:19" s="4" customFormat="1" x14ac:dyDescent="0.2">
      <c r="A189" s="89"/>
      <c r="B189" s="88"/>
      <c r="C189" s="89"/>
      <c r="D189" s="89"/>
      <c r="E189" s="89"/>
      <c r="F189" s="89"/>
      <c r="G189" s="89"/>
      <c r="H189" s="89"/>
      <c r="I189" s="89"/>
      <c r="J189" s="89"/>
      <c r="K189" s="89"/>
      <c r="L189" s="89"/>
      <c r="M189" s="89"/>
      <c r="N189" s="89"/>
      <c r="O189" s="89"/>
      <c r="P189" s="89"/>
      <c r="Q189" s="89"/>
      <c r="R189" s="89"/>
      <c r="S189" s="89"/>
    </row>
    <row r="190" spans="1:19" s="4" customFormat="1" x14ac:dyDescent="0.2">
      <c r="A190" s="89"/>
      <c r="B190" s="88"/>
      <c r="C190" s="89"/>
      <c r="D190" s="89"/>
      <c r="E190" s="89"/>
      <c r="F190" s="89"/>
      <c r="G190" s="89"/>
      <c r="H190" s="89"/>
      <c r="I190" s="89"/>
      <c r="J190" s="89"/>
      <c r="K190" s="89"/>
      <c r="L190" s="89"/>
      <c r="M190" s="89"/>
      <c r="N190" s="89"/>
      <c r="O190" s="89"/>
      <c r="P190" s="89"/>
      <c r="Q190" s="89"/>
      <c r="R190" s="89"/>
      <c r="S190" s="89"/>
    </row>
    <row r="191" spans="1:19" s="4" customFormat="1" x14ac:dyDescent="0.2">
      <c r="A191" s="89"/>
      <c r="B191" s="88"/>
      <c r="C191" s="89"/>
      <c r="D191" s="89"/>
      <c r="E191" s="89"/>
      <c r="F191" s="89"/>
      <c r="G191" s="89"/>
      <c r="H191" s="89"/>
      <c r="I191" s="89"/>
      <c r="J191" s="89"/>
      <c r="K191" s="89"/>
      <c r="L191" s="89"/>
      <c r="M191" s="89"/>
      <c r="N191" s="89"/>
      <c r="O191" s="89"/>
      <c r="P191" s="89"/>
      <c r="Q191" s="89"/>
      <c r="R191" s="89"/>
      <c r="S191" s="89"/>
    </row>
    <row r="192" spans="1:19" s="4" customFormat="1" x14ac:dyDescent="0.2">
      <c r="A192" s="89"/>
      <c r="B192" s="88"/>
      <c r="C192" s="89"/>
      <c r="D192" s="89"/>
      <c r="E192" s="89"/>
      <c r="F192" s="89"/>
      <c r="G192" s="89"/>
      <c r="H192" s="89"/>
      <c r="I192" s="89"/>
      <c r="J192" s="89"/>
      <c r="K192" s="89"/>
      <c r="L192" s="89"/>
      <c r="M192" s="89"/>
      <c r="N192" s="89"/>
      <c r="O192" s="89"/>
      <c r="P192" s="89"/>
      <c r="Q192" s="89"/>
      <c r="R192" s="89"/>
      <c r="S192" s="89"/>
    </row>
    <row r="193" spans="1:19" s="4" customFormat="1" x14ac:dyDescent="0.2">
      <c r="A193" s="89"/>
      <c r="B193" s="88"/>
      <c r="C193" s="89"/>
      <c r="D193" s="89"/>
      <c r="E193" s="89"/>
      <c r="F193" s="89"/>
      <c r="G193" s="89"/>
      <c r="H193" s="89"/>
      <c r="I193" s="89"/>
      <c r="J193" s="89"/>
      <c r="K193" s="89"/>
      <c r="L193" s="89"/>
      <c r="M193" s="89"/>
      <c r="N193" s="89"/>
      <c r="O193" s="89"/>
      <c r="P193" s="89"/>
      <c r="Q193" s="89"/>
      <c r="R193" s="89"/>
      <c r="S193" s="89"/>
    </row>
    <row r="194" spans="1:19" s="4" customFormat="1" x14ac:dyDescent="0.2">
      <c r="A194" s="89"/>
      <c r="B194" s="88"/>
      <c r="C194" s="89"/>
      <c r="D194" s="89"/>
      <c r="E194" s="89"/>
      <c r="F194" s="89"/>
      <c r="G194" s="89"/>
      <c r="H194" s="89"/>
      <c r="I194" s="89"/>
      <c r="J194" s="89"/>
      <c r="K194" s="89"/>
      <c r="L194" s="89"/>
      <c r="M194" s="89"/>
      <c r="N194" s="89"/>
      <c r="O194" s="89"/>
      <c r="P194" s="89"/>
      <c r="Q194" s="89"/>
      <c r="R194" s="89"/>
      <c r="S194" s="89"/>
    </row>
    <row r="195" spans="1:19" s="4" customFormat="1" x14ac:dyDescent="0.2">
      <c r="A195" s="89"/>
      <c r="B195" s="88"/>
      <c r="C195" s="89"/>
      <c r="D195" s="89"/>
      <c r="E195" s="89"/>
      <c r="F195" s="89"/>
      <c r="G195" s="89"/>
      <c r="H195" s="89"/>
      <c r="I195" s="89"/>
      <c r="J195" s="89"/>
      <c r="K195" s="89"/>
      <c r="L195" s="89"/>
      <c r="M195" s="89"/>
      <c r="N195" s="89"/>
      <c r="O195" s="89"/>
      <c r="P195" s="89"/>
      <c r="Q195" s="89"/>
      <c r="R195" s="89"/>
      <c r="S195" s="89"/>
    </row>
    <row r="196" spans="1:19" s="4" customFormat="1" x14ac:dyDescent="0.2">
      <c r="A196" s="89"/>
      <c r="B196" s="88"/>
      <c r="C196" s="89"/>
      <c r="D196" s="89"/>
      <c r="E196" s="89"/>
      <c r="F196" s="89"/>
      <c r="G196" s="89"/>
      <c r="H196" s="89"/>
      <c r="I196" s="89"/>
      <c r="J196" s="89"/>
      <c r="K196" s="89"/>
      <c r="L196" s="89"/>
      <c r="M196" s="89"/>
      <c r="N196" s="89"/>
      <c r="O196" s="89"/>
      <c r="P196" s="89"/>
      <c r="Q196" s="89"/>
      <c r="R196" s="89"/>
      <c r="S196" s="89"/>
    </row>
    <row r="197" spans="1:19" s="4" customFormat="1" x14ac:dyDescent="0.2">
      <c r="A197" s="89"/>
      <c r="B197" s="88"/>
      <c r="C197" s="89"/>
      <c r="D197" s="89"/>
      <c r="E197" s="89"/>
      <c r="F197" s="89"/>
      <c r="G197" s="89"/>
      <c r="H197" s="89"/>
      <c r="I197" s="89"/>
      <c r="J197" s="89"/>
      <c r="K197" s="89"/>
      <c r="L197" s="89"/>
      <c r="M197" s="89"/>
      <c r="N197" s="89"/>
      <c r="O197" s="89"/>
      <c r="P197" s="89"/>
      <c r="Q197" s="89"/>
      <c r="R197" s="89"/>
      <c r="S197" s="89"/>
    </row>
    <row r="198" spans="1:19" s="4" customFormat="1" x14ac:dyDescent="0.2">
      <c r="A198" s="89"/>
      <c r="B198" s="88"/>
      <c r="C198" s="89"/>
      <c r="D198" s="89"/>
      <c r="E198" s="89"/>
      <c r="F198" s="89"/>
      <c r="G198" s="89"/>
      <c r="H198" s="89"/>
      <c r="I198" s="89"/>
      <c r="J198" s="89"/>
      <c r="K198" s="89"/>
      <c r="L198" s="89"/>
      <c r="M198" s="89"/>
      <c r="N198" s="89"/>
      <c r="O198" s="89"/>
      <c r="P198" s="89"/>
      <c r="Q198" s="89"/>
      <c r="R198" s="89"/>
      <c r="S198" s="89"/>
    </row>
    <row r="199" spans="1:19" s="4" customFormat="1" x14ac:dyDescent="0.2">
      <c r="A199" s="89"/>
      <c r="B199" s="88"/>
      <c r="C199" s="89"/>
      <c r="D199" s="89"/>
      <c r="E199" s="89"/>
      <c r="F199" s="89"/>
      <c r="G199" s="89"/>
      <c r="H199" s="89"/>
      <c r="I199" s="89"/>
      <c r="J199" s="89"/>
      <c r="K199" s="89"/>
      <c r="L199" s="89"/>
      <c r="M199" s="89"/>
      <c r="N199" s="89"/>
      <c r="O199" s="89"/>
      <c r="P199" s="89"/>
      <c r="Q199" s="89"/>
      <c r="R199" s="89"/>
      <c r="S199" s="89"/>
    </row>
    <row r="200" spans="1:19" s="4" customFormat="1" x14ac:dyDescent="0.2">
      <c r="A200" s="89"/>
      <c r="B200" s="88"/>
      <c r="C200" s="89"/>
      <c r="D200" s="89"/>
      <c r="E200" s="89"/>
      <c r="F200" s="89"/>
      <c r="G200" s="89"/>
      <c r="H200" s="89"/>
      <c r="I200" s="89"/>
      <c r="J200" s="89"/>
      <c r="K200" s="89"/>
      <c r="L200" s="89"/>
      <c r="M200" s="89"/>
      <c r="N200" s="89"/>
      <c r="O200" s="89"/>
      <c r="P200" s="89"/>
      <c r="Q200" s="89"/>
      <c r="R200" s="89"/>
      <c r="S200" s="89"/>
    </row>
    <row r="201" spans="1:19" s="4" customFormat="1" x14ac:dyDescent="0.2">
      <c r="A201" s="89"/>
      <c r="B201" s="88"/>
      <c r="C201" s="89"/>
      <c r="D201" s="89"/>
      <c r="E201" s="89"/>
      <c r="F201" s="89"/>
      <c r="G201" s="89"/>
      <c r="H201" s="89"/>
      <c r="I201" s="89"/>
      <c r="J201" s="89"/>
      <c r="K201" s="89"/>
      <c r="L201" s="89"/>
      <c r="M201" s="89"/>
      <c r="N201" s="89"/>
      <c r="O201" s="89"/>
      <c r="P201" s="89"/>
      <c r="Q201" s="89"/>
      <c r="R201" s="89"/>
      <c r="S201" s="89"/>
    </row>
    <row r="202" spans="1:19" s="4" customFormat="1" x14ac:dyDescent="0.2">
      <c r="A202" s="89"/>
      <c r="B202" s="88"/>
      <c r="C202" s="89"/>
      <c r="D202" s="89"/>
      <c r="E202" s="89"/>
      <c r="F202" s="89"/>
      <c r="G202" s="89"/>
      <c r="H202" s="89"/>
      <c r="I202" s="89"/>
      <c r="J202" s="89"/>
      <c r="K202" s="89"/>
      <c r="L202" s="89"/>
      <c r="M202" s="89"/>
      <c r="N202" s="89"/>
      <c r="O202" s="89"/>
      <c r="P202" s="89"/>
      <c r="Q202" s="89"/>
      <c r="R202" s="89"/>
      <c r="S202" s="89"/>
    </row>
    <row r="203" spans="1:19" s="4" customFormat="1" x14ac:dyDescent="0.2">
      <c r="A203" s="89"/>
      <c r="B203" s="88"/>
      <c r="C203" s="89"/>
      <c r="D203" s="89"/>
      <c r="E203" s="89"/>
      <c r="F203" s="89"/>
      <c r="G203" s="89"/>
      <c r="H203" s="89"/>
      <c r="I203" s="89"/>
      <c r="J203" s="89"/>
      <c r="K203" s="89"/>
      <c r="L203" s="89"/>
      <c r="M203" s="89"/>
      <c r="N203" s="89"/>
      <c r="O203" s="89"/>
      <c r="P203" s="89"/>
      <c r="Q203" s="89"/>
      <c r="R203" s="89"/>
      <c r="S203" s="89"/>
    </row>
    <row r="204" spans="1:19" s="4" customFormat="1" x14ac:dyDescent="0.2">
      <c r="A204" s="89"/>
      <c r="B204" s="88"/>
      <c r="C204" s="89"/>
      <c r="D204" s="89"/>
      <c r="E204" s="89"/>
      <c r="F204" s="89"/>
      <c r="G204" s="89"/>
      <c r="H204" s="89"/>
      <c r="I204" s="89"/>
      <c r="J204" s="89"/>
      <c r="K204" s="89"/>
      <c r="L204" s="89"/>
      <c r="M204" s="89"/>
      <c r="N204" s="89"/>
      <c r="O204" s="89"/>
      <c r="P204" s="89"/>
      <c r="Q204" s="89"/>
      <c r="R204" s="89"/>
      <c r="S204" s="89"/>
    </row>
    <row r="205" spans="1:19" s="4" customFormat="1" x14ac:dyDescent="0.2">
      <c r="A205" s="89"/>
      <c r="B205" s="88"/>
      <c r="C205" s="89"/>
      <c r="D205" s="89"/>
      <c r="E205" s="89"/>
      <c r="F205" s="89"/>
      <c r="G205" s="89"/>
      <c r="H205" s="89"/>
      <c r="I205" s="89"/>
      <c r="J205" s="89"/>
      <c r="K205" s="89"/>
      <c r="L205" s="89"/>
      <c r="M205" s="89"/>
      <c r="N205" s="89"/>
      <c r="O205" s="89"/>
      <c r="P205" s="89"/>
      <c r="Q205" s="89"/>
      <c r="R205" s="89"/>
      <c r="S205" s="89"/>
    </row>
    <row r="206" spans="1:19" s="4" customFormat="1" x14ac:dyDescent="0.2">
      <c r="A206" s="89"/>
      <c r="B206" s="88"/>
      <c r="C206" s="89"/>
      <c r="D206" s="89"/>
      <c r="E206" s="89"/>
      <c r="F206" s="89"/>
      <c r="G206" s="89"/>
      <c r="H206" s="89"/>
      <c r="I206" s="89"/>
      <c r="J206" s="89"/>
      <c r="K206" s="89"/>
      <c r="L206" s="89"/>
      <c r="M206" s="89"/>
      <c r="N206" s="89"/>
      <c r="O206" s="89"/>
      <c r="P206" s="89"/>
      <c r="Q206" s="89"/>
      <c r="R206" s="89"/>
      <c r="S206" s="89"/>
    </row>
    <row r="207" spans="1:19" s="4" customFormat="1" x14ac:dyDescent="0.2">
      <c r="A207" s="89"/>
      <c r="B207" s="88"/>
      <c r="C207" s="89"/>
      <c r="D207" s="89"/>
      <c r="E207" s="89"/>
      <c r="F207" s="89"/>
      <c r="G207" s="89"/>
      <c r="H207" s="89"/>
      <c r="I207" s="89"/>
      <c r="J207" s="89"/>
      <c r="K207" s="89"/>
      <c r="L207" s="89"/>
      <c r="M207" s="89"/>
      <c r="N207" s="89"/>
      <c r="O207" s="89"/>
      <c r="P207" s="89"/>
      <c r="Q207" s="89"/>
      <c r="R207" s="89"/>
      <c r="S207" s="89"/>
    </row>
    <row r="208" spans="1:19" s="4" customFormat="1" x14ac:dyDescent="0.2">
      <c r="A208" s="89"/>
      <c r="B208" s="88"/>
      <c r="C208" s="89"/>
      <c r="D208" s="89"/>
      <c r="E208" s="89"/>
      <c r="F208" s="89"/>
      <c r="G208" s="89"/>
      <c r="H208" s="89"/>
      <c r="I208" s="89"/>
      <c r="J208" s="89"/>
      <c r="K208" s="89"/>
      <c r="L208" s="89"/>
      <c r="M208" s="89"/>
      <c r="N208" s="89"/>
      <c r="O208" s="89"/>
      <c r="P208" s="89"/>
      <c r="Q208" s="89"/>
      <c r="R208" s="89"/>
      <c r="S208" s="89"/>
    </row>
    <row r="209" spans="1:19" s="4" customFormat="1" x14ac:dyDescent="0.2">
      <c r="A209" s="89"/>
      <c r="B209" s="88"/>
      <c r="C209" s="89"/>
      <c r="D209" s="89"/>
      <c r="E209" s="89"/>
      <c r="F209" s="89"/>
      <c r="G209" s="89"/>
      <c r="H209" s="89"/>
      <c r="I209" s="89"/>
      <c r="J209" s="89"/>
      <c r="K209" s="89"/>
      <c r="L209" s="89"/>
      <c r="M209" s="89"/>
      <c r="N209" s="89"/>
      <c r="O209" s="89"/>
      <c r="P209" s="89"/>
      <c r="Q209" s="89"/>
      <c r="R209" s="89"/>
      <c r="S209" s="89"/>
    </row>
    <row r="210" spans="1:19" s="4" customFormat="1" x14ac:dyDescent="0.2">
      <c r="A210" s="89"/>
      <c r="B210" s="88"/>
      <c r="C210" s="89"/>
      <c r="D210" s="89"/>
      <c r="E210" s="89"/>
      <c r="F210" s="89"/>
      <c r="G210" s="89"/>
      <c r="H210" s="89"/>
      <c r="I210" s="89"/>
      <c r="J210" s="89"/>
      <c r="K210" s="89"/>
      <c r="L210" s="89"/>
      <c r="M210" s="89"/>
      <c r="N210" s="89"/>
      <c r="O210" s="89"/>
      <c r="P210" s="89"/>
      <c r="Q210" s="89"/>
      <c r="R210" s="89"/>
      <c r="S210" s="89"/>
    </row>
    <row r="211" spans="1:19" s="4" customFormat="1" x14ac:dyDescent="0.2">
      <c r="A211" s="89"/>
      <c r="B211" s="88"/>
      <c r="C211" s="89"/>
      <c r="D211" s="89"/>
      <c r="E211" s="89"/>
      <c r="F211" s="89"/>
      <c r="G211" s="89"/>
      <c r="H211" s="89"/>
      <c r="I211" s="89"/>
      <c r="J211" s="89"/>
      <c r="K211" s="89"/>
      <c r="L211" s="89"/>
      <c r="M211" s="89"/>
      <c r="N211" s="89"/>
      <c r="O211" s="89"/>
      <c r="P211" s="89"/>
      <c r="Q211" s="89"/>
      <c r="R211" s="89"/>
      <c r="S211" s="89"/>
    </row>
    <row r="212" spans="1:19" s="4" customFormat="1" x14ac:dyDescent="0.2">
      <c r="A212" s="89"/>
      <c r="B212" s="88"/>
      <c r="C212" s="89"/>
      <c r="D212" s="89"/>
      <c r="E212" s="89"/>
      <c r="F212" s="89"/>
      <c r="G212" s="89"/>
      <c r="H212" s="89"/>
      <c r="I212" s="89"/>
      <c r="J212" s="89"/>
      <c r="K212" s="89"/>
      <c r="L212" s="89"/>
      <c r="M212" s="89"/>
      <c r="N212" s="89"/>
      <c r="O212" s="89"/>
      <c r="P212" s="89"/>
      <c r="Q212" s="89"/>
      <c r="R212" s="89"/>
      <c r="S212" s="89"/>
    </row>
    <row r="213" spans="1:19" s="4" customFormat="1" x14ac:dyDescent="0.2">
      <c r="A213" s="89"/>
      <c r="B213" s="88"/>
      <c r="C213" s="89"/>
      <c r="D213" s="89"/>
      <c r="E213" s="89"/>
      <c r="F213" s="89"/>
      <c r="G213" s="89"/>
      <c r="H213" s="89"/>
      <c r="I213" s="89"/>
      <c r="J213" s="89"/>
      <c r="K213" s="89"/>
      <c r="L213" s="89"/>
      <c r="M213" s="89"/>
      <c r="N213" s="89"/>
      <c r="O213" s="89"/>
      <c r="P213" s="89"/>
      <c r="Q213" s="89"/>
      <c r="R213" s="89"/>
      <c r="S213" s="89"/>
    </row>
    <row r="214" spans="1:19" s="4" customFormat="1" x14ac:dyDescent="0.2">
      <c r="A214" s="89"/>
      <c r="B214" s="88"/>
      <c r="C214" s="89"/>
      <c r="D214" s="89"/>
      <c r="E214" s="89"/>
      <c r="F214" s="89"/>
      <c r="G214" s="89"/>
      <c r="H214" s="89"/>
      <c r="I214" s="89"/>
      <c r="J214" s="89"/>
      <c r="K214" s="89"/>
      <c r="L214" s="89"/>
      <c r="M214" s="89"/>
      <c r="N214" s="89"/>
      <c r="O214" s="89"/>
      <c r="P214" s="89"/>
      <c r="Q214" s="89"/>
      <c r="R214" s="89"/>
      <c r="S214" s="89"/>
    </row>
    <row r="215" spans="1:19" s="4" customFormat="1" x14ac:dyDescent="0.2">
      <c r="A215" s="89"/>
      <c r="B215" s="88"/>
      <c r="C215" s="89"/>
      <c r="D215" s="89"/>
      <c r="E215" s="89"/>
      <c r="F215" s="89"/>
      <c r="G215" s="89"/>
      <c r="H215" s="89"/>
      <c r="I215" s="89"/>
      <c r="J215" s="89"/>
      <c r="K215" s="89"/>
      <c r="L215" s="89"/>
      <c r="M215" s="89"/>
      <c r="N215" s="89"/>
      <c r="O215" s="89"/>
      <c r="P215" s="89"/>
      <c r="Q215" s="89"/>
      <c r="R215" s="89"/>
      <c r="S215" s="89"/>
    </row>
    <row r="216" spans="1:19" s="4" customFormat="1" x14ac:dyDescent="0.2">
      <c r="A216" s="89"/>
      <c r="B216" s="88"/>
      <c r="C216" s="89"/>
      <c r="D216" s="89"/>
      <c r="E216" s="89"/>
      <c r="F216" s="89"/>
      <c r="G216" s="89"/>
      <c r="H216" s="89"/>
      <c r="I216" s="89"/>
      <c r="J216" s="89"/>
      <c r="K216" s="89"/>
      <c r="L216" s="89"/>
      <c r="M216" s="89"/>
      <c r="N216" s="89"/>
      <c r="O216" s="89"/>
      <c r="P216" s="89"/>
      <c r="Q216" s="89"/>
      <c r="R216" s="89"/>
      <c r="S216" s="89"/>
    </row>
    <row r="217" spans="1:19" s="4" customFormat="1" x14ac:dyDescent="0.2">
      <c r="A217" s="89"/>
      <c r="B217" s="88"/>
      <c r="C217" s="89"/>
      <c r="D217" s="89"/>
      <c r="E217" s="89"/>
      <c r="F217" s="89"/>
      <c r="G217" s="89"/>
      <c r="H217" s="89"/>
      <c r="I217" s="89"/>
      <c r="J217" s="89"/>
      <c r="K217" s="89"/>
      <c r="L217" s="89"/>
      <c r="M217" s="89"/>
      <c r="N217" s="89"/>
      <c r="O217" s="89"/>
      <c r="P217" s="89"/>
      <c r="Q217" s="89"/>
      <c r="R217" s="89"/>
      <c r="S217" s="89"/>
    </row>
    <row r="218" spans="1:19" s="4" customFormat="1" x14ac:dyDescent="0.2">
      <c r="A218" s="89"/>
      <c r="B218" s="88"/>
      <c r="C218" s="89"/>
      <c r="D218" s="89"/>
      <c r="E218" s="89"/>
      <c r="F218" s="89"/>
      <c r="G218" s="89"/>
      <c r="H218" s="89"/>
      <c r="I218" s="89"/>
      <c r="J218" s="89"/>
      <c r="K218" s="89"/>
      <c r="L218" s="89"/>
      <c r="M218" s="89"/>
      <c r="N218" s="89"/>
      <c r="O218" s="89"/>
      <c r="P218" s="89"/>
      <c r="Q218" s="89"/>
      <c r="R218" s="89"/>
      <c r="S218" s="89"/>
    </row>
    <row r="219" spans="1:19" s="4" customFormat="1" x14ac:dyDescent="0.2">
      <c r="A219" s="89"/>
      <c r="B219" s="88"/>
      <c r="C219" s="89"/>
      <c r="D219" s="89"/>
      <c r="E219" s="89"/>
      <c r="F219" s="89"/>
      <c r="G219" s="89"/>
      <c r="H219" s="89"/>
      <c r="I219" s="89"/>
      <c r="J219" s="89"/>
      <c r="K219" s="89"/>
      <c r="L219" s="89"/>
      <c r="M219" s="89"/>
      <c r="N219" s="89"/>
      <c r="O219" s="89"/>
      <c r="P219" s="89"/>
      <c r="Q219" s="89"/>
      <c r="R219" s="89"/>
      <c r="S219" s="89"/>
    </row>
    <row r="220" spans="1:19" s="4" customFormat="1" x14ac:dyDescent="0.2">
      <c r="A220" s="89"/>
      <c r="B220" s="88"/>
      <c r="C220" s="89"/>
      <c r="D220" s="89"/>
      <c r="E220" s="89"/>
      <c r="F220" s="89"/>
      <c r="G220" s="89"/>
      <c r="H220" s="89"/>
      <c r="I220" s="89"/>
      <c r="J220" s="89"/>
      <c r="K220" s="89"/>
      <c r="L220" s="89"/>
      <c r="M220" s="89"/>
      <c r="N220" s="89"/>
      <c r="O220" s="89"/>
      <c r="P220" s="89"/>
      <c r="Q220" s="89"/>
      <c r="R220" s="89"/>
      <c r="S220" s="89"/>
    </row>
    <row r="221" spans="1:19" s="4" customFormat="1" x14ac:dyDescent="0.2">
      <c r="A221" s="89"/>
      <c r="B221" s="88"/>
      <c r="C221" s="89"/>
      <c r="D221" s="89"/>
      <c r="E221" s="89"/>
      <c r="F221" s="89"/>
      <c r="G221" s="89"/>
      <c r="H221" s="89"/>
      <c r="I221" s="89"/>
      <c r="J221" s="89"/>
      <c r="K221" s="89"/>
      <c r="L221" s="89"/>
      <c r="M221" s="89"/>
      <c r="N221" s="89"/>
      <c r="O221" s="89"/>
      <c r="P221" s="89"/>
      <c r="Q221" s="89"/>
      <c r="R221" s="89"/>
      <c r="S221" s="89"/>
    </row>
    <row r="222" spans="1:19" s="4" customFormat="1" x14ac:dyDescent="0.2">
      <c r="A222" s="89"/>
      <c r="B222" s="88"/>
      <c r="C222" s="89"/>
      <c r="D222" s="89"/>
      <c r="E222" s="89"/>
      <c r="F222" s="89"/>
      <c r="G222" s="89"/>
      <c r="H222" s="89"/>
      <c r="I222" s="89"/>
      <c r="J222" s="89"/>
      <c r="K222" s="89"/>
      <c r="L222" s="89"/>
      <c r="M222" s="89"/>
      <c r="N222" s="89"/>
      <c r="O222" s="89"/>
      <c r="P222" s="89"/>
      <c r="Q222" s="89"/>
      <c r="R222" s="89"/>
      <c r="S222" s="89"/>
    </row>
    <row r="223" spans="1:19" s="4" customFormat="1" x14ac:dyDescent="0.2">
      <c r="A223" s="89"/>
      <c r="B223" s="88"/>
      <c r="C223" s="89"/>
      <c r="D223" s="89"/>
      <c r="E223" s="89"/>
      <c r="F223" s="89"/>
      <c r="G223" s="89"/>
      <c r="H223" s="89"/>
      <c r="I223" s="89"/>
      <c r="J223" s="89"/>
      <c r="K223" s="89"/>
      <c r="L223" s="89"/>
      <c r="M223" s="89"/>
      <c r="N223" s="89"/>
      <c r="O223" s="89"/>
      <c r="P223" s="89"/>
      <c r="Q223" s="89"/>
      <c r="R223" s="89"/>
      <c r="S223" s="89"/>
    </row>
    <row r="224" spans="1:19" s="4" customFormat="1" x14ac:dyDescent="0.2">
      <c r="A224" s="89"/>
      <c r="B224" s="88"/>
      <c r="C224" s="89"/>
      <c r="D224" s="89"/>
      <c r="E224" s="89"/>
      <c r="F224" s="89"/>
      <c r="G224" s="89"/>
      <c r="H224" s="89"/>
      <c r="I224" s="89"/>
      <c r="J224" s="89"/>
      <c r="K224" s="89"/>
      <c r="L224" s="89"/>
      <c r="M224" s="89"/>
      <c r="N224" s="89"/>
      <c r="O224" s="89"/>
      <c r="P224" s="89"/>
      <c r="Q224" s="89"/>
      <c r="R224" s="89"/>
      <c r="S224" s="89"/>
    </row>
    <row r="225" spans="1:19" s="4" customFormat="1" x14ac:dyDescent="0.2">
      <c r="A225" s="89"/>
      <c r="B225" s="88"/>
      <c r="C225" s="89"/>
      <c r="D225" s="89"/>
      <c r="E225" s="89"/>
      <c r="F225" s="89"/>
      <c r="G225" s="89"/>
      <c r="H225" s="89"/>
      <c r="I225" s="89"/>
      <c r="J225" s="89"/>
      <c r="K225" s="89"/>
      <c r="L225" s="89"/>
      <c r="M225" s="89"/>
      <c r="N225" s="89"/>
      <c r="O225" s="89"/>
      <c r="P225" s="89"/>
      <c r="Q225" s="89"/>
      <c r="R225" s="89"/>
      <c r="S225" s="89"/>
    </row>
    <row r="226" spans="1:19" s="4" customFormat="1" x14ac:dyDescent="0.2">
      <c r="A226" s="89"/>
      <c r="B226" s="88"/>
      <c r="C226" s="89"/>
      <c r="D226" s="89"/>
      <c r="E226" s="89"/>
      <c r="F226" s="89"/>
      <c r="G226" s="89"/>
      <c r="H226" s="89"/>
      <c r="I226" s="89"/>
      <c r="J226" s="89"/>
      <c r="K226" s="89"/>
      <c r="L226" s="89"/>
      <c r="M226" s="89"/>
      <c r="N226" s="89"/>
      <c r="O226" s="89"/>
      <c r="P226" s="89"/>
      <c r="Q226" s="89"/>
      <c r="R226" s="89"/>
      <c r="S226" s="89"/>
    </row>
    <row r="227" spans="1:19" s="4" customFormat="1" x14ac:dyDescent="0.2">
      <c r="A227" s="89"/>
      <c r="B227" s="88"/>
      <c r="C227" s="89"/>
      <c r="D227" s="89"/>
      <c r="E227" s="89"/>
      <c r="F227" s="89"/>
      <c r="G227" s="89"/>
      <c r="H227" s="89"/>
      <c r="I227" s="89"/>
      <c r="J227" s="89"/>
      <c r="K227" s="89"/>
      <c r="L227" s="89"/>
      <c r="M227" s="89"/>
      <c r="N227" s="89"/>
      <c r="O227" s="89"/>
      <c r="P227" s="89"/>
      <c r="Q227" s="89"/>
      <c r="R227" s="89"/>
      <c r="S227" s="89"/>
    </row>
    <row r="228" spans="1:19" s="4" customFormat="1" x14ac:dyDescent="0.2">
      <c r="A228" s="89"/>
      <c r="B228" s="88"/>
      <c r="C228" s="89"/>
      <c r="D228" s="89"/>
      <c r="E228" s="89"/>
      <c r="F228" s="89"/>
      <c r="G228" s="89"/>
      <c r="H228" s="89"/>
      <c r="I228" s="89"/>
      <c r="J228" s="89"/>
      <c r="K228" s="89"/>
      <c r="L228" s="89"/>
      <c r="M228" s="89"/>
      <c r="N228" s="89"/>
      <c r="O228" s="89"/>
      <c r="P228" s="89"/>
      <c r="Q228" s="89"/>
      <c r="R228" s="89"/>
      <c r="S228" s="89"/>
    </row>
    <row r="229" spans="1:19" s="4" customFormat="1" x14ac:dyDescent="0.2">
      <c r="A229" s="89"/>
      <c r="B229" s="88"/>
      <c r="C229" s="89"/>
      <c r="D229" s="89"/>
      <c r="E229" s="89"/>
      <c r="F229" s="89"/>
      <c r="G229" s="89"/>
      <c r="H229" s="89"/>
      <c r="I229" s="89"/>
      <c r="J229" s="89"/>
      <c r="K229" s="89"/>
      <c r="L229" s="89"/>
      <c r="M229" s="89"/>
      <c r="N229" s="89"/>
      <c r="O229" s="89"/>
      <c r="P229" s="89"/>
      <c r="Q229" s="89"/>
      <c r="R229" s="89"/>
      <c r="S229" s="89"/>
    </row>
    <row r="230" spans="1:19" s="4" customFormat="1" x14ac:dyDescent="0.2">
      <c r="A230" s="89"/>
      <c r="B230" s="88"/>
      <c r="C230" s="89"/>
      <c r="D230" s="89"/>
      <c r="E230" s="89"/>
      <c r="F230" s="89"/>
      <c r="G230" s="89"/>
      <c r="H230" s="89"/>
      <c r="I230" s="89"/>
      <c r="J230" s="89"/>
      <c r="K230" s="89"/>
      <c r="L230" s="89"/>
      <c r="M230" s="89"/>
      <c r="N230" s="89"/>
      <c r="O230" s="89"/>
      <c r="P230" s="89"/>
      <c r="Q230" s="89"/>
      <c r="R230" s="89"/>
      <c r="S230" s="89"/>
    </row>
    <row r="231" spans="1:19" s="4" customFormat="1" x14ac:dyDescent="0.2">
      <c r="A231" s="89"/>
      <c r="B231" s="88"/>
      <c r="C231" s="89"/>
      <c r="D231" s="89"/>
      <c r="E231" s="89"/>
      <c r="F231" s="89"/>
      <c r="G231" s="89"/>
      <c r="H231" s="89"/>
      <c r="I231" s="89"/>
      <c r="J231" s="89"/>
      <c r="K231" s="89"/>
      <c r="L231" s="89"/>
      <c r="M231" s="89"/>
      <c r="N231" s="89"/>
      <c r="O231" s="89"/>
      <c r="P231" s="89"/>
      <c r="Q231" s="89"/>
      <c r="R231" s="89"/>
      <c r="S231" s="89"/>
    </row>
    <row r="232" spans="1:19" s="4" customFormat="1" x14ac:dyDescent="0.2">
      <c r="A232" s="89"/>
      <c r="B232" s="88"/>
      <c r="C232" s="89"/>
      <c r="D232" s="89"/>
      <c r="E232" s="89"/>
      <c r="F232" s="89"/>
      <c r="G232" s="89"/>
      <c r="H232" s="89"/>
      <c r="I232" s="89"/>
      <c r="J232" s="89"/>
      <c r="K232" s="89"/>
      <c r="L232" s="89"/>
      <c r="M232" s="89"/>
      <c r="N232" s="89"/>
      <c r="O232" s="89"/>
      <c r="P232" s="89"/>
      <c r="Q232" s="89"/>
      <c r="R232" s="89"/>
      <c r="S232" s="89"/>
    </row>
    <row r="233" spans="1:19" s="4" customFormat="1" x14ac:dyDescent="0.2">
      <c r="A233" s="89"/>
      <c r="B233" s="88"/>
      <c r="C233" s="89"/>
      <c r="D233" s="89"/>
      <c r="E233" s="89"/>
      <c r="F233" s="89"/>
      <c r="G233" s="89"/>
      <c r="H233" s="89"/>
      <c r="I233" s="89"/>
      <c r="J233" s="89"/>
      <c r="K233" s="89"/>
      <c r="L233" s="89"/>
      <c r="M233" s="89"/>
      <c r="N233" s="89"/>
      <c r="O233" s="89"/>
      <c r="P233" s="89"/>
      <c r="Q233" s="89"/>
      <c r="R233" s="89"/>
      <c r="S233" s="89"/>
    </row>
    <row r="234" spans="1:19" s="4" customFormat="1" x14ac:dyDescent="0.2">
      <c r="A234" s="89"/>
      <c r="B234" s="88"/>
      <c r="C234" s="89"/>
      <c r="D234" s="89"/>
      <c r="E234" s="89"/>
      <c r="F234" s="89"/>
      <c r="G234" s="89"/>
      <c r="H234" s="89"/>
      <c r="I234" s="89"/>
      <c r="J234" s="89"/>
      <c r="K234" s="89"/>
      <c r="L234" s="89"/>
      <c r="M234" s="89"/>
      <c r="N234" s="89"/>
      <c r="O234" s="89"/>
      <c r="P234" s="89"/>
      <c r="Q234" s="89"/>
      <c r="R234" s="89"/>
      <c r="S234" s="89"/>
    </row>
    <row r="235" spans="1:19" s="4" customFormat="1" x14ac:dyDescent="0.2">
      <c r="A235" s="89"/>
      <c r="B235" s="88"/>
      <c r="C235" s="89"/>
      <c r="D235" s="89"/>
      <c r="E235" s="89"/>
      <c r="F235" s="89"/>
      <c r="G235" s="89"/>
      <c r="H235" s="89"/>
      <c r="I235" s="89"/>
      <c r="J235" s="89"/>
      <c r="K235" s="89"/>
      <c r="L235" s="89"/>
      <c r="M235" s="89"/>
      <c r="N235" s="89"/>
      <c r="O235" s="89"/>
      <c r="P235" s="89"/>
      <c r="Q235" s="89"/>
      <c r="R235" s="89"/>
      <c r="S235" s="89"/>
    </row>
    <row r="236" spans="1:19" s="4" customFormat="1" x14ac:dyDescent="0.2">
      <c r="A236" s="89"/>
      <c r="B236" s="88"/>
      <c r="C236" s="89"/>
      <c r="D236" s="89"/>
      <c r="E236" s="89"/>
      <c r="F236" s="89"/>
      <c r="G236" s="89"/>
      <c r="H236" s="89"/>
      <c r="I236" s="89"/>
      <c r="J236" s="89"/>
      <c r="K236" s="89"/>
      <c r="L236" s="89"/>
      <c r="M236" s="89"/>
      <c r="N236" s="89"/>
      <c r="O236" s="89"/>
      <c r="P236" s="89"/>
      <c r="Q236" s="89"/>
      <c r="R236" s="89"/>
      <c r="S236" s="89"/>
    </row>
    <row r="237" spans="1:19" s="4" customFormat="1" x14ac:dyDescent="0.2">
      <c r="A237" s="89"/>
      <c r="B237" s="88"/>
      <c r="C237" s="89"/>
      <c r="D237" s="89"/>
      <c r="E237" s="89"/>
      <c r="F237" s="89"/>
      <c r="G237" s="89"/>
      <c r="H237" s="89"/>
      <c r="I237" s="89"/>
      <c r="J237" s="89"/>
      <c r="K237" s="89"/>
      <c r="L237" s="89"/>
      <c r="M237" s="89"/>
      <c r="N237" s="89"/>
      <c r="O237" s="89"/>
      <c r="P237" s="89"/>
      <c r="Q237" s="89"/>
      <c r="R237" s="89"/>
      <c r="S237" s="89"/>
    </row>
    <row r="238" spans="1:19" s="4" customFormat="1" x14ac:dyDescent="0.2">
      <c r="A238" s="89"/>
      <c r="B238" s="88"/>
      <c r="C238" s="89"/>
      <c r="D238" s="89"/>
      <c r="E238" s="89"/>
      <c r="F238" s="89"/>
      <c r="G238" s="89"/>
      <c r="H238" s="89"/>
      <c r="I238" s="89"/>
      <c r="J238" s="89"/>
      <c r="K238" s="89"/>
      <c r="L238" s="89"/>
      <c r="M238" s="89"/>
      <c r="N238" s="89"/>
      <c r="O238" s="89"/>
      <c r="P238" s="89"/>
      <c r="Q238" s="89"/>
      <c r="R238" s="89"/>
      <c r="S238" s="89"/>
    </row>
    <row r="239" spans="1:19" s="4" customFormat="1" x14ac:dyDescent="0.2">
      <c r="A239" s="89"/>
      <c r="B239" s="88"/>
      <c r="C239" s="89"/>
      <c r="D239" s="89"/>
      <c r="E239" s="89"/>
      <c r="F239" s="89"/>
      <c r="G239" s="89"/>
      <c r="H239" s="89"/>
      <c r="I239" s="89"/>
      <c r="J239" s="89"/>
      <c r="K239" s="89"/>
      <c r="L239" s="89"/>
      <c r="M239" s="89"/>
      <c r="N239" s="89"/>
      <c r="O239" s="89"/>
      <c r="P239" s="89"/>
      <c r="Q239" s="89"/>
      <c r="R239" s="89"/>
      <c r="S239" s="89"/>
    </row>
    <row r="240" spans="1:19" s="4" customFormat="1" x14ac:dyDescent="0.2">
      <c r="A240" s="89"/>
      <c r="B240" s="88"/>
      <c r="C240" s="89"/>
      <c r="D240" s="89"/>
      <c r="E240" s="89"/>
      <c r="F240" s="89"/>
      <c r="G240" s="89"/>
      <c r="H240" s="89"/>
      <c r="I240" s="89"/>
      <c r="J240" s="89"/>
      <c r="K240" s="89"/>
      <c r="L240" s="89"/>
      <c r="M240" s="89"/>
      <c r="N240" s="89"/>
      <c r="O240" s="89"/>
      <c r="P240" s="89"/>
      <c r="Q240" s="89"/>
      <c r="R240" s="89"/>
      <c r="S240" s="89"/>
    </row>
    <row r="241" spans="1:19" s="4" customFormat="1" x14ac:dyDescent="0.2">
      <c r="A241" s="89"/>
      <c r="B241" s="88"/>
      <c r="C241" s="89"/>
      <c r="D241" s="89"/>
      <c r="E241" s="89"/>
      <c r="F241" s="89"/>
      <c r="G241" s="89"/>
      <c r="H241" s="89"/>
      <c r="I241" s="89"/>
      <c r="J241" s="89"/>
      <c r="K241" s="89"/>
      <c r="L241" s="89"/>
      <c r="M241" s="89"/>
      <c r="N241" s="89"/>
      <c r="O241" s="89"/>
      <c r="P241" s="89"/>
      <c r="Q241" s="89"/>
      <c r="R241" s="89"/>
      <c r="S241" s="89"/>
    </row>
    <row r="242" spans="1:19" s="4" customFormat="1" x14ac:dyDescent="0.2">
      <c r="A242" s="89"/>
      <c r="B242" s="88"/>
      <c r="C242" s="89"/>
      <c r="D242" s="89"/>
      <c r="E242" s="89"/>
      <c r="F242" s="89"/>
      <c r="G242" s="89"/>
      <c r="H242" s="89"/>
      <c r="I242" s="89"/>
      <c r="J242" s="89"/>
      <c r="K242" s="89"/>
      <c r="L242" s="89"/>
      <c r="M242" s="89"/>
      <c r="N242" s="89"/>
      <c r="O242" s="89"/>
      <c r="P242" s="89"/>
      <c r="Q242" s="89"/>
      <c r="R242" s="89"/>
      <c r="S242" s="89"/>
    </row>
    <row r="243" spans="1:19" s="4" customFormat="1" x14ac:dyDescent="0.2">
      <c r="A243" s="89"/>
      <c r="B243" s="88"/>
      <c r="C243" s="89"/>
      <c r="D243" s="89"/>
      <c r="E243" s="89"/>
      <c r="F243" s="89"/>
      <c r="G243" s="89"/>
      <c r="H243" s="89"/>
      <c r="I243" s="89"/>
      <c r="J243" s="89"/>
      <c r="K243" s="89"/>
      <c r="L243" s="89"/>
      <c r="M243" s="89"/>
      <c r="N243" s="89"/>
      <c r="O243" s="89"/>
      <c r="P243" s="89"/>
      <c r="Q243" s="89"/>
      <c r="R243" s="89"/>
      <c r="S243" s="89"/>
    </row>
    <row r="244" spans="1:19" s="4" customFormat="1" x14ac:dyDescent="0.2">
      <c r="A244" s="89"/>
      <c r="B244" s="88"/>
      <c r="C244" s="89"/>
      <c r="D244" s="89"/>
      <c r="E244" s="89"/>
      <c r="F244" s="89"/>
      <c r="G244" s="89"/>
      <c r="H244" s="89"/>
      <c r="I244" s="89"/>
      <c r="J244" s="89"/>
      <c r="K244" s="89"/>
      <c r="L244" s="89"/>
      <c r="M244" s="89"/>
      <c r="N244" s="89"/>
      <c r="O244" s="89"/>
      <c r="P244" s="89"/>
      <c r="Q244" s="89"/>
      <c r="R244" s="89"/>
      <c r="S244" s="89"/>
    </row>
    <row r="245" spans="1:19" s="4" customFormat="1" x14ac:dyDescent="0.2">
      <c r="A245" s="89"/>
      <c r="B245" s="88"/>
      <c r="C245" s="89"/>
      <c r="D245" s="89"/>
      <c r="E245" s="89"/>
      <c r="F245" s="89"/>
      <c r="G245" s="89"/>
      <c r="H245" s="89"/>
      <c r="I245" s="89"/>
      <c r="J245" s="89"/>
      <c r="K245" s="89"/>
      <c r="L245" s="89"/>
      <c r="M245" s="89"/>
      <c r="N245" s="89"/>
      <c r="O245" s="89"/>
      <c r="P245" s="89"/>
      <c r="Q245" s="89"/>
      <c r="R245" s="89"/>
      <c r="S245" s="89"/>
    </row>
    <row r="246" spans="1:19" s="4" customFormat="1" x14ac:dyDescent="0.2">
      <c r="A246" s="89"/>
      <c r="B246" s="88"/>
      <c r="C246" s="89"/>
      <c r="D246" s="89"/>
      <c r="E246" s="89"/>
      <c r="F246" s="89"/>
      <c r="G246" s="89"/>
      <c r="H246" s="89"/>
      <c r="I246" s="89"/>
      <c r="J246" s="89"/>
      <c r="K246" s="89"/>
      <c r="L246" s="89"/>
      <c r="M246" s="89"/>
      <c r="N246" s="89"/>
      <c r="O246" s="89"/>
      <c r="P246" s="89"/>
      <c r="Q246" s="89"/>
      <c r="R246" s="89"/>
      <c r="S246" s="89"/>
    </row>
    <row r="247" spans="1:19" s="4" customFormat="1" x14ac:dyDescent="0.2">
      <c r="A247" s="89"/>
      <c r="B247" s="88"/>
      <c r="C247" s="89"/>
      <c r="D247" s="89"/>
      <c r="E247" s="89"/>
      <c r="F247" s="89"/>
      <c r="G247" s="89"/>
      <c r="H247" s="89"/>
      <c r="I247" s="89"/>
      <c r="J247" s="89"/>
      <c r="K247" s="89"/>
      <c r="L247" s="89"/>
      <c r="M247" s="89"/>
      <c r="N247" s="89"/>
      <c r="O247" s="89"/>
      <c r="P247" s="89"/>
      <c r="Q247" s="89"/>
      <c r="R247" s="89"/>
      <c r="S247" s="89"/>
    </row>
    <row r="248" spans="1:19" s="4" customFormat="1" x14ac:dyDescent="0.2">
      <c r="A248" s="89"/>
      <c r="B248" s="88"/>
      <c r="C248" s="89"/>
      <c r="D248" s="89"/>
      <c r="E248" s="89"/>
      <c r="F248" s="89"/>
      <c r="G248" s="89"/>
      <c r="H248" s="89"/>
      <c r="I248" s="89"/>
      <c r="J248" s="89"/>
      <c r="K248" s="89"/>
      <c r="L248" s="89"/>
      <c r="M248" s="89"/>
      <c r="N248" s="89"/>
      <c r="O248" s="89"/>
      <c r="P248" s="89"/>
      <c r="Q248" s="89"/>
      <c r="R248" s="89"/>
      <c r="S248" s="89"/>
    </row>
    <row r="249" spans="1:19" s="4" customFormat="1" x14ac:dyDescent="0.2">
      <c r="A249" s="89"/>
      <c r="B249" s="88"/>
      <c r="C249" s="89"/>
      <c r="D249" s="89"/>
      <c r="E249" s="89"/>
      <c r="F249" s="89"/>
      <c r="G249" s="89"/>
      <c r="H249" s="89"/>
      <c r="I249" s="89"/>
      <c r="J249" s="89"/>
      <c r="K249" s="89"/>
      <c r="L249" s="89"/>
      <c r="M249" s="89"/>
      <c r="N249" s="89"/>
      <c r="O249" s="89"/>
      <c r="P249" s="89"/>
      <c r="Q249" s="89"/>
      <c r="R249" s="89"/>
      <c r="S249" s="89"/>
    </row>
    <row r="250" spans="1:19" s="4" customFormat="1" x14ac:dyDescent="0.2">
      <c r="A250" s="89"/>
      <c r="B250" s="88"/>
      <c r="C250" s="89"/>
      <c r="D250" s="89"/>
      <c r="E250" s="89"/>
      <c r="F250" s="89"/>
      <c r="G250" s="89"/>
      <c r="H250" s="89"/>
      <c r="I250" s="89"/>
      <c r="J250" s="89"/>
      <c r="K250" s="89"/>
      <c r="L250" s="89"/>
      <c r="M250" s="89"/>
      <c r="N250" s="89"/>
      <c r="O250" s="89"/>
      <c r="P250" s="89"/>
      <c r="Q250" s="89"/>
      <c r="R250" s="89"/>
      <c r="S250" s="89"/>
    </row>
    <row r="251" spans="1:19" s="4" customFormat="1" x14ac:dyDescent="0.2">
      <c r="A251" s="89"/>
      <c r="B251" s="88"/>
      <c r="C251" s="89"/>
      <c r="D251" s="89"/>
      <c r="E251" s="89"/>
      <c r="F251" s="89"/>
      <c r="G251" s="89"/>
      <c r="H251" s="89"/>
      <c r="I251" s="89"/>
      <c r="J251" s="89"/>
      <c r="K251" s="89"/>
      <c r="L251" s="89"/>
      <c r="M251" s="89"/>
      <c r="N251" s="89"/>
      <c r="O251" s="89"/>
      <c r="P251" s="89"/>
      <c r="Q251" s="89"/>
      <c r="R251" s="89"/>
      <c r="S251" s="89"/>
    </row>
    <row r="252" spans="1:19" s="4" customFormat="1" x14ac:dyDescent="0.2">
      <c r="A252" s="89"/>
      <c r="B252" s="88"/>
      <c r="C252" s="89"/>
      <c r="D252" s="89"/>
      <c r="E252" s="89"/>
      <c r="F252" s="89"/>
      <c r="G252" s="89"/>
      <c r="H252" s="89"/>
      <c r="I252" s="89"/>
      <c r="J252" s="89"/>
      <c r="K252" s="89"/>
      <c r="L252" s="89"/>
      <c r="M252" s="89"/>
      <c r="N252" s="89"/>
      <c r="O252" s="89"/>
      <c r="P252" s="89"/>
      <c r="Q252" s="89"/>
      <c r="R252" s="89"/>
      <c r="S252" s="89"/>
    </row>
    <row r="253" spans="1:19" s="4" customFormat="1" x14ac:dyDescent="0.2">
      <c r="A253" s="89"/>
      <c r="B253" s="88"/>
      <c r="C253" s="89"/>
      <c r="D253" s="89"/>
      <c r="E253" s="89"/>
      <c r="F253" s="89"/>
      <c r="G253" s="89"/>
      <c r="H253" s="89"/>
      <c r="I253" s="89"/>
      <c r="J253" s="89"/>
      <c r="K253" s="89"/>
      <c r="L253" s="89"/>
      <c r="M253" s="89"/>
      <c r="N253" s="89"/>
      <c r="O253" s="89"/>
      <c r="P253" s="89"/>
      <c r="Q253" s="89"/>
      <c r="R253" s="89"/>
      <c r="S253" s="89"/>
    </row>
    <row r="254" spans="1:19" s="4" customFormat="1" x14ac:dyDescent="0.2">
      <c r="A254" s="89"/>
      <c r="B254" s="88"/>
      <c r="C254" s="89"/>
      <c r="D254" s="89"/>
      <c r="E254" s="89"/>
      <c r="F254" s="89"/>
      <c r="G254" s="89"/>
      <c r="H254" s="89"/>
      <c r="I254" s="89"/>
      <c r="J254" s="89"/>
      <c r="K254" s="89"/>
      <c r="L254" s="89"/>
      <c r="M254" s="89"/>
      <c r="N254" s="89"/>
      <c r="O254" s="89"/>
      <c r="P254" s="89"/>
      <c r="Q254" s="89"/>
      <c r="R254" s="89"/>
      <c r="S254" s="89"/>
    </row>
    <row r="255" spans="1:19" s="4" customFormat="1" x14ac:dyDescent="0.2">
      <c r="A255" s="89"/>
      <c r="B255" s="88"/>
      <c r="C255" s="89"/>
      <c r="D255" s="89"/>
      <c r="E255" s="89"/>
      <c r="F255" s="89"/>
      <c r="G255" s="89"/>
      <c r="H255" s="89"/>
      <c r="I255" s="89"/>
      <c r="J255" s="89"/>
      <c r="K255" s="89"/>
      <c r="L255" s="89"/>
      <c r="M255" s="89"/>
      <c r="N255" s="89"/>
      <c r="O255" s="89"/>
      <c r="P255" s="89"/>
      <c r="Q255" s="89"/>
      <c r="R255" s="89"/>
      <c r="S255" s="89"/>
    </row>
    <row r="256" spans="1:19" s="4" customFormat="1" x14ac:dyDescent="0.2">
      <c r="A256" s="89"/>
      <c r="B256" s="88"/>
      <c r="C256" s="89"/>
      <c r="D256" s="89"/>
      <c r="E256" s="89"/>
      <c r="F256" s="89"/>
      <c r="G256" s="89"/>
      <c r="H256" s="89"/>
      <c r="I256" s="89"/>
      <c r="J256" s="89"/>
      <c r="K256" s="89"/>
      <c r="L256" s="89"/>
      <c r="M256" s="89"/>
      <c r="N256" s="89"/>
      <c r="O256" s="89"/>
      <c r="P256" s="89"/>
      <c r="Q256" s="89"/>
      <c r="R256" s="89"/>
      <c r="S256" s="89"/>
    </row>
    <row r="257" spans="1:19" s="4" customFormat="1" x14ac:dyDescent="0.2">
      <c r="A257" s="89"/>
      <c r="B257" s="88"/>
      <c r="C257" s="89"/>
      <c r="D257" s="89"/>
      <c r="E257" s="89"/>
      <c r="F257" s="89"/>
      <c r="G257" s="89"/>
      <c r="H257" s="89"/>
      <c r="I257" s="89"/>
      <c r="J257" s="89"/>
      <c r="K257" s="89"/>
      <c r="L257" s="89"/>
      <c r="M257" s="89"/>
      <c r="N257" s="89"/>
      <c r="O257" s="89"/>
      <c r="P257" s="89"/>
      <c r="Q257" s="89"/>
      <c r="R257" s="89"/>
      <c r="S257" s="89"/>
    </row>
    <row r="258" spans="1:19" s="4" customFormat="1" x14ac:dyDescent="0.2">
      <c r="A258" s="89"/>
      <c r="B258" s="88"/>
      <c r="C258" s="89"/>
      <c r="D258" s="89"/>
      <c r="E258" s="89"/>
      <c r="F258" s="89"/>
      <c r="G258" s="89"/>
      <c r="H258" s="89"/>
      <c r="I258" s="89"/>
      <c r="J258" s="89"/>
      <c r="K258" s="89"/>
      <c r="L258" s="89"/>
      <c r="M258" s="89"/>
      <c r="N258" s="89"/>
      <c r="O258" s="89"/>
      <c r="P258" s="89"/>
      <c r="Q258" s="89"/>
      <c r="R258" s="89"/>
      <c r="S258" s="89"/>
    </row>
    <row r="259" spans="1:19" s="4" customFormat="1" x14ac:dyDescent="0.2">
      <c r="A259" s="89"/>
      <c r="B259" s="88"/>
      <c r="C259" s="89"/>
      <c r="D259" s="89"/>
      <c r="E259" s="89"/>
      <c r="F259" s="89"/>
      <c r="G259" s="89"/>
      <c r="H259" s="89"/>
      <c r="I259" s="89"/>
      <c r="J259" s="89"/>
      <c r="K259" s="89"/>
      <c r="L259" s="89"/>
      <c r="M259" s="89"/>
      <c r="N259" s="89"/>
      <c r="O259" s="89"/>
      <c r="P259" s="89"/>
      <c r="Q259" s="89"/>
      <c r="R259" s="89"/>
      <c r="S259" s="89"/>
    </row>
    <row r="260" spans="1:19" s="4" customFormat="1" x14ac:dyDescent="0.2">
      <c r="A260" s="89"/>
      <c r="B260" s="88"/>
      <c r="C260" s="89"/>
      <c r="D260" s="89"/>
      <c r="E260" s="89"/>
      <c r="F260" s="89"/>
      <c r="G260" s="89"/>
      <c r="H260" s="89"/>
      <c r="I260" s="89"/>
      <c r="J260" s="89"/>
      <c r="K260" s="89"/>
      <c r="L260" s="89"/>
      <c r="M260" s="89"/>
      <c r="N260" s="89"/>
      <c r="O260" s="89"/>
      <c r="P260" s="89"/>
      <c r="Q260" s="89"/>
      <c r="R260" s="89"/>
      <c r="S260" s="89"/>
    </row>
    <row r="261" spans="1:19" s="4" customFormat="1" x14ac:dyDescent="0.2">
      <c r="A261" s="89"/>
      <c r="B261" s="88"/>
      <c r="C261" s="89"/>
      <c r="D261" s="89"/>
      <c r="E261" s="89"/>
      <c r="F261" s="89"/>
      <c r="G261" s="89"/>
      <c r="H261" s="89"/>
      <c r="I261" s="89"/>
      <c r="J261" s="89"/>
      <c r="K261" s="89"/>
      <c r="L261" s="89"/>
      <c r="M261" s="89"/>
      <c r="N261" s="89"/>
      <c r="O261" s="89"/>
      <c r="P261" s="89"/>
      <c r="Q261" s="89"/>
      <c r="R261" s="89"/>
      <c r="S261" s="89"/>
    </row>
    <row r="262" spans="1:19" s="4" customFormat="1" x14ac:dyDescent="0.2">
      <c r="A262" s="89"/>
      <c r="B262" s="88"/>
      <c r="C262" s="89"/>
      <c r="D262" s="89"/>
      <c r="E262" s="89"/>
      <c r="F262" s="89"/>
      <c r="G262" s="89"/>
      <c r="H262" s="89"/>
      <c r="I262" s="89"/>
      <c r="J262" s="89"/>
      <c r="K262" s="89"/>
      <c r="L262" s="89"/>
      <c r="M262" s="89"/>
      <c r="N262" s="89"/>
      <c r="O262" s="89"/>
      <c r="P262" s="89"/>
      <c r="Q262" s="89"/>
      <c r="R262" s="89"/>
      <c r="S262" s="89"/>
    </row>
    <row r="263" spans="1:19" s="4" customFormat="1" x14ac:dyDescent="0.2">
      <c r="A263" s="89"/>
      <c r="B263" s="88"/>
      <c r="C263" s="89"/>
      <c r="D263" s="89"/>
      <c r="E263" s="89"/>
      <c r="F263" s="89"/>
      <c r="G263" s="89"/>
      <c r="H263" s="89"/>
      <c r="I263" s="89"/>
      <c r="J263" s="89"/>
      <c r="K263" s="89"/>
      <c r="L263" s="89"/>
      <c r="M263" s="89"/>
      <c r="N263" s="89"/>
      <c r="O263" s="89"/>
      <c r="P263" s="89"/>
      <c r="Q263" s="89"/>
      <c r="R263" s="89"/>
      <c r="S263" s="89"/>
    </row>
    <row r="264" spans="1:19" s="4" customFormat="1" x14ac:dyDescent="0.2">
      <c r="A264" s="89"/>
      <c r="B264" s="88"/>
      <c r="C264" s="89"/>
      <c r="D264" s="89"/>
      <c r="E264" s="89"/>
      <c r="F264" s="89"/>
      <c r="G264" s="89"/>
      <c r="H264" s="89"/>
      <c r="I264" s="89"/>
      <c r="J264" s="89"/>
      <c r="K264" s="89"/>
      <c r="L264" s="89"/>
      <c r="M264" s="89"/>
      <c r="N264" s="89"/>
      <c r="O264" s="89"/>
      <c r="P264" s="89"/>
      <c r="Q264" s="89"/>
      <c r="R264" s="89"/>
      <c r="S264" s="89"/>
    </row>
    <row r="265" spans="1:19" s="4" customFormat="1" x14ac:dyDescent="0.2">
      <c r="A265" s="89"/>
      <c r="B265" s="88"/>
      <c r="C265" s="89"/>
      <c r="D265" s="89"/>
      <c r="E265" s="89"/>
      <c r="F265" s="89"/>
      <c r="G265" s="89"/>
      <c r="H265" s="89"/>
      <c r="I265" s="89"/>
      <c r="J265" s="89"/>
      <c r="K265" s="89"/>
      <c r="L265" s="89"/>
      <c r="M265" s="89"/>
      <c r="N265" s="89"/>
      <c r="O265" s="89"/>
      <c r="P265" s="89"/>
      <c r="Q265" s="89"/>
      <c r="R265" s="89"/>
      <c r="S265" s="89"/>
    </row>
    <row r="266" spans="1:19" s="4" customFormat="1" x14ac:dyDescent="0.2">
      <c r="A266" s="89"/>
      <c r="B266" s="88"/>
      <c r="C266" s="89"/>
      <c r="D266" s="89"/>
      <c r="E266" s="89"/>
      <c r="F266" s="89"/>
      <c r="G266" s="89"/>
      <c r="H266" s="89"/>
      <c r="I266" s="89"/>
      <c r="J266" s="89"/>
      <c r="K266" s="89"/>
      <c r="L266" s="89"/>
      <c r="M266" s="89"/>
      <c r="N266" s="89"/>
      <c r="O266" s="89"/>
      <c r="P266" s="89"/>
      <c r="Q266" s="89"/>
      <c r="R266" s="89"/>
      <c r="S266" s="89"/>
    </row>
    <row r="267" spans="1:19" s="4" customFormat="1" x14ac:dyDescent="0.2">
      <c r="A267" s="89"/>
      <c r="B267" s="88"/>
      <c r="C267" s="89"/>
      <c r="D267" s="89"/>
      <c r="E267" s="89"/>
      <c r="F267" s="89"/>
      <c r="G267" s="89"/>
      <c r="H267" s="89"/>
      <c r="I267" s="89"/>
      <c r="J267" s="89"/>
      <c r="K267" s="89"/>
      <c r="L267" s="89"/>
      <c r="M267" s="89"/>
      <c r="N267" s="89"/>
      <c r="O267" s="89"/>
      <c r="P267" s="89"/>
      <c r="Q267" s="89"/>
      <c r="R267" s="89"/>
      <c r="S267" s="89"/>
    </row>
    <row r="268" spans="1:19" s="4" customFormat="1" x14ac:dyDescent="0.2">
      <c r="A268" s="89"/>
      <c r="B268" s="88"/>
      <c r="C268" s="89"/>
      <c r="D268" s="89"/>
      <c r="E268" s="89"/>
      <c r="F268" s="89"/>
      <c r="G268" s="89"/>
      <c r="H268" s="89"/>
      <c r="I268" s="89"/>
      <c r="J268" s="89"/>
      <c r="K268" s="89"/>
      <c r="L268" s="89"/>
      <c r="M268" s="89"/>
      <c r="N268" s="89"/>
      <c r="O268" s="89"/>
      <c r="P268" s="89"/>
      <c r="Q268" s="89"/>
      <c r="R268" s="89"/>
      <c r="S268" s="89"/>
    </row>
    <row r="269" spans="1:19" s="4" customFormat="1" x14ac:dyDescent="0.2">
      <c r="A269" s="89"/>
      <c r="B269" s="88"/>
      <c r="C269" s="89"/>
      <c r="D269" s="89"/>
      <c r="E269" s="89"/>
      <c r="F269" s="89"/>
      <c r="G269" s="89"/>
      <c r="H269" s="89"/>
      <c r="I269" s="89"/>
      <c r="J269" s="89"/>
      <c r="K269" s="89"/>
      <c r="L269" s="89"/>
      <c r="M269" s="89"/>
      <c r="N269" s="89"/>
      <c r="O269" s="89"/>
      <c r="P269" s="89"/>
      <c r="Q269" s="89"/>
      <c r="R269" s="89"/>
      <c r="S269" s="89"/>
    </row>
    <row r="270" spans="1:19" s="4" customFormat="1" x14ac:dyDescent="0.2">
      <c r="A270" s="89"/>
      <c r="B270" s="88"/>
      <c r="C270" s="89"/>
      <c r="D270" s="89"/>
      <c r="E270" s="89"/>
      <c r="F270" s="89"/>
      <c r="G270" s="89"/>
      <c r="H270" s="89"/>
      <c r="I270" s="89"/>
      <c r="J270" s="89"/>
      <c r="K270" s="89"/>
      <c r="L270" s="89"/>
      <c r="M270" s="89"/>
      <c r="N270" s="89"/>
      <c r="O270" s="89"/>
      <c r="P270" s="89"/>
      <c r="Q270" s="89"/>
      <c r="R270" s="89"/>
      <c r="S270" s="89"/>
    </row>
    <row r="271" spans="1:19" s="4" customFormat="1" x14ac:dyDescent="0.2">
      <c r="A271" s="89"/>
      <c r="B271" s="88"/>
      <c r="C271" s="89"/>
      <c r="D271" s="89"/>
      <c r="E271" s="89"/>
      <c r="F271" s="89"/>
      <c r="G271" s="89"/>
      <c r="H271" s="89"/>
      <c r="I271" s="89"/>
      <c r="J271" s="89"/>
      <c r="K271" s="89"/>
      <c r="L271" s="89"/>
      <c r="M271" s="89"/>
      <c r="N271" s="89"/>
      <c r="O271" s="89"/>
      <c r="P271" s="89"/>
      <c r="Q271" s="89"/>
      <c r="R271" s="89"/>
      <c r="S271" s="89"/>
    </row>
    <row r="272" spans="1:19" s="4" customFormat="1" x14ac:dyDescent="0.2">
      <c r="A272" s="89"/>
      <c r="B272" s="88"/>
      <c r="C272" s="89"/>
      <c r="D272" s="89"/>
      <c r="E272" s="89"/>
      <c r="F272" s="89"/>
      <c r="G272" s="89"/>
      <c r="H272" s="89"/>
      <c r="I272" s="89"/>
      <c r="J272" s="89"/>
      <c r="K272" s="89"/>
      <c r="L272" s="89"/>
      <c r="M272" s="89"/>
      <c r="N272" s="89"/>
      <c r="O272" s="89"/>
      <c r="P272" s="89"/>
      <c r="Q272" s="89"/>
      <c r="R272" s="89"/>
      <c r="S272" s="89"/>
    </row>
    <row r="273" spans="1:19" s="4" customFormat="1" x14ac:dyDescent="0.2">
      <c r="A273" s="89"/>
      <c r="B273" s="88"/>
      <c r="C273" s="89"/>
      <c r="D273" s="89"/>
      <c r="E273" s="89"/>
      <c r="F273" s="89"/>
      <c r="G273" s="89"/>
      <c r="H273" s="89"/>
      <c r="I273" s="89"/>
      <c r="J273" s="89"/>
      <c r="K273" s="89"/>
      <c r="L273" s="89"/>
      <c r="M273" s="89"/>
      <c r="N273" s="89"/>
      <c r="O273" s="89"/>
      <c r="P273" s="89"/>
      <c r="Q273" s="89"/>
      <c r="R273" s="89"/>
      <c r="S273" s="89"/>
    </row>
    <row r="274" spans="1:19" s="4" customFormat="1" x14ac:dyDescent="0.2">
      <c r="A274" s="89"/>
      <c r="B274" s="88"/>
      <c r="C274" s="89"/>
      <c r="D274" s="89"/>
      <c r="E274" s="89"/>
      <c r="F274" s="89"/>
      <c r="G274" s="89"/>
      <c r="H274" s="89"/>
      <c r="I274" s="89"/>
      <c r="J274" s="89"/>
      <c r="K274" s="89"/>
      <c r="L274" s="89"/>
      <c r="M274" s="89"/>
      <c r="N274" s="89"/>
      <c r="O274" s="89"/>
      <c r="P274" s="89"/>
      <c r="Q274" s="89"/>
      <c r="R274" s="89"/>
      <c r="S274" s="89"/>
    </row>
    <row r="275" spans="1:19" s="4" customFormat="1" x14ac:dyDescent="0.2">
      <c r="A275" s="89"/>
      <c r="B275" s="88"/>
      <c r="C275" s="89"/>
      <c r="D275" s="89"/>
      <c r="E275" s="89"/>
      <c r="F275" s="89"/>
      <c r="G275" s="89"/>
      <c r="H275" s="89"/>
      <c r="I275" s="89"/>
      <c r="J275" s="89"/>
      <c r="K275" s="89"/>
      <c r="L275" s="89"/>
      <c r="M275" s="89"/>
      <c r="N275" s="89"/>
      <c r="O275" s="89"/>
      <c r="P275" s="89"/>
      <c r="Q275" s="89"/>
      <c r="R275" s="89"/>
      <c r="S275" s="89"/>
    </row>
    <row r="276" spans="1:19" s="4" customFormat="1" x14ac:dyDescent="0.2">
      <c r="A276" s="89"/>
      <c r="B276" s="88"/>
      <c r="C276" s="89"/>
      <c r="D276" s="89"/>
      <c r="E276" s="89"/>
      <c r="F276" s="89"/>
      <c r="G276" s="89"/>
      <c r="H276" s="89"/>
      <c r="I276" s="89"/>
      <c r="J276" s="89"/>
      <c r="K276" s="89"/>
      <c r="L276" s="89"/>
      <c r="M276" s="89"/>
      <c r="N276" s="89"/>
      <c r="O276" s="89"/>
      <c r="P276" s="89"/>
      <c r="Q276" s="89"/>
      <c r="R276" s="89"/>
      <c r="S276" s="89"/>
    </row>
    <row r="277" spans="1:19" s="4" customFormat="1" x14ac:dyDescent="0.2">
      <c r="A277" s="89"/>
      <c r="B277" s="88"/>
      <c r="C277" s="89"/>
      <c r="D277" s="89"/>
      <c r="E277" s="89"/>
      <c r="F277" s="89"/>
      <c r="G277" s="89"/>
      <c r="H277" s="89"/>
      <c r="I277" s="89"/>
      <c r="J277" s="89"/>
      <c r="K277" s="89"/>
      <c r="L277" s="89"/>
      <c r="M277" s="89"/>
      <c r="N277" s="89"/>
      <c r="O277" s="89"/>
      <c r="P277" s="89"/>
      <c r="Q277" s="89"/>
      <c r="R277" s="89"/>
      <c r="S277" s="89"/>
    </row>
    <row r="278" spans="1:19" s="4" customFormat="1" x14ac:dyDescent="0.2">
      <c r="A278" s="89"/>
      <c r="B278" s="88"/>
      <c r="C278" s="89"/>
      <c r="D278" s="89"/>
      <c r="E278" s="89"/>
      <c r="F278" s="89"/>
      <c r="G278" s="89"/>
      <c r="H278" s="89"/>
      <c r="I278" s="89"/>
      <c r="J278" s="89"/>
      <c r="K278" s="89"/>
      <c r="L278" s="89"/>
      <c r="M278" s="89"/>
      <c r="N278" s="89"/>
      <c r="O278" s="89"/>
      <c r="P278" s="89"/>
      <c r="Q278" s="89"/>
      <c r="R278" s="89"/>
      <c r="S278" s="89"/>
    </row>
    <row r="279" spans="1:19" s="4" customFormat="1" x14ac:dyDescent="0.2">
      <c r="A279" s="89"/>
      <c r="B279" s="88"/>
      <c r="C279" s="89"/>
      <c r="D279" s="89"/>
      <c r="E279" s="89"/>
      <c r="F279" s="89"/>
      <c r="G279" s="89"/>
      <c r="H279" s="89"/>
      <c r="I279" s="89"/>
      <c r="J279" s="89"/>
      <c r="K279" s="89"/>
      <c r="L279" s="89"/>
      <c r="M279" s="89"/>
      <c r="N279" s="89"/>
      <c r="O279" s="89"/>
      <c r="P279" s="89"/>
      <c r="Q279" s="89"/>
      <c r="R279" s="89"/>
      <c r="S279" s="89"/>
    </row>
    <row r="280" spans="1:19" s="4" customFormat="1" x14ac:dyDescent="0.2">
      <c r="A280" s="89"/>
      <c r="B280" s="88"/>
      <c r="C280" s="89"/>
      <c r="D280" s="89"/>
      <c r="E280" s="89"/>
      <c r="F280" s="89"/>
      <c r="G280" s="89"/>
      <c r="H280" s="89"/>
      <c r="I280" s="89"/>
      <c r="J280" s="89"/>
      <c r="K280" s="89"/>
      <c r="L280" s="89"/>
      <c r="M280" s="89"/>
      <c r="N280" s="89"/>
      <c r="O280" s="89"/>
      <c r="P280" s="89"/>
      <c r="Q280" s="89"/>
      <c r="R280" s="89"/>
      <c r="S280" s="89"/>
    </row>
    <row r="281" spans="1:19" s="4" customFormat="1" x14ac:dyDescent="0.2">
      <c r="A281" s="89"/>
      <c r="B281" s="88"/>
      <c r="C281" s="89"/>
      <c r="D281" s="89"/>
      <c r="E281" s="89"/>
      <c r="F281" s="89"/>
      <c r="G281" s="89"/>
      <c r="H281" s="89"/>
      <c r="I281" s="89"/>
      <c r="J281" s="89"/>
      <c r="K281" s="89"/>
      <c r="L281" s="89"/>
      <c r="M281" s="89"/>
      <c r="N281" s="89"/>
      <c r="O281" s="89"/>
      <c r="P281" s="89"/>
      <c r="Q281" s="89"/>
      <c r="R281" s="89"/>
      <c r="S281" s="89"/>
    </row>
    <row r="282" spans="1:19" s="4" customFormat="1" x14ac:dyDescent="0.2">
      <c r="A282" s="89"/>
      <c r="B282" s="88"/>
      <c r="C282" s="89"/>
      <c r="D282" s="89"/>
      <c r="E282" s="89"/>
      <c r="F282" s="89"/>
      <c r="G282" s="89"/>
      <c r="H282" s="89"/>
      <c r="I282" s="89"/>
      <c r="J282" s="89"/>
      <c r="K282" s="89"/>
      <c r="L282" s="89"/>
      <c r="M282" s="89"/>
      <c r="N282" s="89"/>
      <c r="O282" s="89"/>
      <c r="P282" s="89"/>
      <c r="Q282" s="89"/>
      <c r="R282" s="89"/>
      <c r="S282" s="89"/>
    </row>
    <row r="283" spans="1:19" s="4" customFormat="1" x14ac:dyDescent="0.2">
      <c r="A283" s="89"/>
      <c r="B283" s="88"/>
      <c r="C283" s="89"/>
      <c r="D283" s="89"/>
      <c r="E283" s="89"/>
      <c r="F283" s="89"/>
      <c r="G283" s="89"/>
      <c r="H283" s="89"/>
      <c r="I283" s="89"/>
      <c r="J283" s="89"/>
      <c r="K283" s="89"/>
      <c r="L283" s="89"/>
      <c r="M283" s="89"/>
      <c r="N283" s="89"/>
      <c r="O283" s="89"/>
      <c r="P283" s="89"/>
      <c r="Q283" s="89"/>
      <c r="R283" s="89"/>
      <c r="S283" s="89"/>
    </row>
    <row r="284" spans="1:19" s="4" customFormat="1" x14ac:dyDescent="0.2">
      <c r="A284" s="89"/>
      <c r="B284" s="88"/>
      <c r="C284" s="89"/>
      <c r="D284" s="89"/>
      <c r="E284" s="89"/>
      <c r="F284" s="89"/>
      <c r="G284" s="89"/>
      <c r="H284" s="89"/>
      <c r="I284" s="89"/>
      <c r="J284" s="89"/>
      <c r="K284" s="89"/>
      <c r="L284" s="89"/>
      <c r="M284" s="89"/>
      <c r="N284" s="89"/>
      <c r="O284" s="89"/>
      <c r="P284" s="89"/>
      <c r="Q284" s="89"/>
      <c r="R284" s="89"/>
      <c r="S284" s="89"/>
    </row>
    <row r="285" spans="1:19" s="4" customFormat="1" x14ac:dyDescent="0.2">
      <c r="A285" s="89"/>
      <c r="B285" s="88"/>
      <c r="C285" s="89"/>
      <c r="D285" s="89"/>
      <c r="E285" s="89"/>
      <c r="F285" s="89"/>
      <c r="G285" s="89"/>
      <c r="H285" s="89"/>
      <c r="I285" s="89"/>
      <c r="J285" s="89"/>
      <c r="K285" s="89"/>
      <c r="L285" s="89"/>
      <c r="M285" s="89"/>
      <c r="N285" s="89"/>
      <c r="O285" s="89"/>
      <c r="P285" s="89"/>
      <c r="Q285" s="89"/>
      <c r="R285" s="89"/>
      <c r="S285" s="89"/>
    </row>
    <row r="286" spans="1:19" s="4" customFormat="1" x14ac:dyDescent="0.2">
      <c r="A286" s="89"/>
      <c r="B286" s="88"/>
      <c r="C286" s="89"/>
      <c r="D286" s="89"/>
      <c r="E286" s="89"/>
      <c r="F286" s="89"/>
      <c r="G286" s="89"/>
      <c r="H286" s="89"/>
      <c r="I286" s="89"/>
      <c r="J286" s="89"/>
      <c r="K286" s="89"/>
      <c r="L286" s="89"/>
      <c r="M286" s="89"/>
      <c r="N286" s="89"/>
      <c r="O286" s="89"/>
      <c r="P286" s="89"/>
      <c r="Q286" s="89"/>
      <c r="R286" s="89"/>
      <c r="S286" s="89"/>
    </row>
    <row r="287" spans="1:19" s="4" customFormat="1" x14ac:dyDescent="0.2">
      <c r="A287" s="89"/>
      <c r="B287" s="88"/>
      <c r="C287" s="89"/>
      <c r="D287" s="89"/>
      <c r="E287" s="89"/>
      <c r="F287" s="89"/>
      <c r="G287" s="89"/>
      <c r="H287" s="89"/>
      <c r="I287" s="89"/>
      <c r="J287" s="89"/>
      <c r="K287" s="89"/>
      <c r="L287" s="89"/>
      <c r="M287" s="89"/>
      <c r="N287" s="89"/>
      <c r="O287" s="89"/>
      <c r="P287" s="89"/>
      <c r="Q287" s="89"/>
      <c r="R287" s="89"/>
      <c r="S287" s="89"/>
    </row>
    <row r="288" spans="1:19" s="4" customFormat="1" x14ac:dyDescent="0.2">
      <c r="A288" s="89"/>
      <c r="B288" s="88"/>
      <c r="C288" s="89"/>
      <c r="D288" s="89"/>
      <c r="E288" s="89"/>
      <c r="F288" s="89"/>
      <c r="G288" s="89"/>
      <c r="H288" s="89"/>
      <c r="I288" s="89"/>
      <c r="J288" s="89"/>
      <c r="K288" s="89"/>
      <c r="L288" s="89"/>
      <c r="M288" s="89"/>
      <c r="N288" s="89"/>
      <c r="O288" s="89"/>
      <c r="P288" s="89"/>
      <c r="Q288" s="89"/>
      <c r="R288" s="89"/>
      <c r="S288" s="89"/>
    </row>
    <row r="289" spans="1:19" s="4" customFormat="1" x14ac:dyDescent="0.2">
      <c r="A289" s="89"/>
      <c r="B289" s="88"/>
      <c r="C289" s="89"/>
      <c r="D289" s="89"/>
      <c r="E289" s="89"/>
      <c r="F289" s="89"/>
      <c r="G289" s="89"/>
      <c r="H289" s="89"/>
      <c r="I289" s="89"/>
      <c r="J289" s="89"/>
      <c r="K289" s="89"/>
      <c r="L289" s="89"/>
      <c r="M289" s="89"/>
      <c r="N289" s="89"/>
      <c r="O289" s="89"/>
      <c r="P289" s="89"/>
      <c r="Q289" s="89"/>
      <c r="R289" s="89"/>
      <c r="S289" s="89"/>
    </row>
  </sheetData>
  <mergeCells count="29">
    <mergeCell ref="H5:J5"/>
    <mergeCell ref="A1:S1"/>
    <mergeCell ref="D2:G2"/>
    <mergeCell ref="H2:M2"/>
    <mergeCell ref="N2:S2"/>
    <mergeCell ref="D3:G3"/>
    <mergeCell ref="H3:M3"/>
    <mergeCell ref="N3:S3"/>
    <mergeCell ref="S5:S9"/>
    <mergeCell ref="R6:R9"/>
    <mergeCell ref="B7:B9"/>
    <mergeCell ref="C7:C9"/>
    <mergeCell ref="M5:M9"/>
    <mergeCell ref="K6:K9"/>
    <mergeCell ref="L6:L9"/>
    <mergeCell ref="H8:H9"/>
    <mergeCell ref="I8:I9"/>
    <mergeCell ref="J8:J9"/>
    <mergeCell ref="P6:P9"/>
    <mergeCell ref="B28:N28"/>
    <mergeCell ref="B29:N29"/>
    <mergeCell ref="B30:N30"/>
    <mergeCell ref="I19:Q19"/>
    <mergeCell ref="B23:N23"/>
    <mergeCell ref="B24:N24"/>
    <mergeCell ref="B25:N25"/>
    <mergeCell ref="B26:N26"/>
    <mergeCell ref="B27:N27"/>
    <mergeCell ref="A22:N22"/>
  </mergeCells>
  <conditionalFormatting sqref="B12:S12">
    <cfRule type="expression" dxfId="202" priority="46">
      <formula>$A$36=FALSE</formula>
    </cfRule>
  </conditionalFormatting>
  <conditionalFormatting sqref="B13:S13">
    <cfRule type="expression" dxfId="201" priority="45">
      <formula>$A$37=FALSE</formula>
    </cfRule>
  </conditionalFormatting>
  <conditionalFormatting sqref="B14:S14">
    <cfRule type="expression" dxfId="200" priority="44">
      <formula>$A$38=FALSE</formula>
    </cfRule>
  </conditionalFormatting>
  <conditionalFormatting sqref="B15:S15">
    <cfRule type="expression" dxfId="199" priority="43">
      <formula>$A$39=FALSE</formula>
    </cfRule>
  </conditionalFormatting>
  <conditionalFormatting sqref="B16:S16">
    <cfRule type="expression" dxfId="198" priority="42">
      <formula>$A$40=FALSE</formula>
    </cfRule>
  </conditionalFormatting>
  <conditionalFormatting sqref="B17:S17">
    <cfRule type="expression" dxfId="197" priority="41">
      <formula>$A$41=FALSE</formula>
    </cfRule>
  </conditionalFormatting>
  <conditionalFormatting sqref="B11:C11">
    <cfRule type="expression" dxfId="196" priority="40">
      <formula>$B$35="error"</formula>
    </cfRule>
  </conditionalFormatting>
  <conditionalFormatting sqref="B12:C12">
    <cfRule type="expression" dxfId="195" priority="39">
      <formula>$B$36="error"</formula>
    </cfRule>
  </conditionalFormatting>
  <conditionalFormatting sqref="B13:C13">
    <cfRule type="expression" dxfId="194" priority="38">
      <formula>$B$37="error"</formula>
    </cfRule>
  </conditionalFormatting>
  <conditionalFormatting sqref="B14:C14">
    <cfRule type="expression" dxfId="193" priority="37">
      <formula>$B$38="error"</formula>
    </cfRule>
  </conditionalFormatting>
  <conditionalFormatting sqref="B15:C15">
    <cfRule type="expression" dxfId="192" priority="36">
      <formula>$B$39="error"</formula>
    </cfRule>
  </conditionalFormatting>
  <conditionalFormatting sqref="B16:C16">
    <cfRule type="expression" dxfId="191" priority="35">
      <formula>$B$40="error"</formula>
    </cfRule>
  </conditionalFormatting>
  <conditionalFormatting sqref="B17:C17">
    <cfRule type="expression" dxfId="190" priority="34">
      <formula>$B$41="error"</formula>
    </cfRule>
  </conditionalFormatting>
  <conditionalFormatting sqref="K11 I11">
    <cfRule type="expression" dxfId="189" priority="33">
      <formula>$C$35="error"</formula>
    </cfRule>
  </conditionalFormatting>
  <conditionalFormatting sqref="I14 K14">
    <cfRule type="expression" dxfId="188" priority="32">
      <formula>$C$38="error"</formula>
    </cfRule>
  </conditionalFormatting>
  <conditionalFormatting sqref="I15 K15">
    <cfRule type="expression" dxfId="187" priority="31">
      <formula>$C$39="error"</formula>
    </cfRule>
  </conditionalFormatting>
  <conditionalFormatting sqref="I16 K16">
    <cfRule type="expression" dxfId="186" priority="30">
      <formula>$C$40="error"</formula>
    </cfRule>
  </conditionalFormatting>
  <conditionalFormatting sqref="I17 K17">
    <cfRule type="expression" dxfId="185" priority="29">
      <formula>$C$41="error"</formula>
    </cfRule>
  </conditionalFormatting>
  <conditionalFormatting sqref="G11 I11">
    <cfRule type="expression" dxfId="184" priority="28">
      <formula>$D$35="error"</formula>
    </cfRule>
  </conditionalFormatting>
  <conditionalFormatting sqref="G12 I12">
    <cfRule type="expression" dxfId="183" priority="27">
      <formula>$D$36="error"</formula>
    </cfRule>
  </conditionalFormatting>
  <conditionalFormatting sqref="G13 I13">
    <cfRule type="expression" dxfId="182" priority="26">
      <formula>$D$37="error"</formula>
    </cfRule>
  </conditionalFormatting>
  <conditionalFormatting sqref="G14 I14">
    <cfRule type="expression" dxfId="181" priority="25">
      <formula>$D$38="error"</formula>
    </cfRule>
  </conditionalFormatting>
  <conditionalFormatting sqref="I15 G15">
    <cfRule type="expression" dxfId="180" priority="24">
      <formula>$D$39="error"</formula>
    </cfRule>
  </conditionalFormatting>
  <conditionalFormatting sqref="I16 G16">
    <cfRule type="expression" dxfId="179" priority="23">
      <formula>$D$40="error"</formula>
    </cfRule>
  </conditionalFormatting>
  <conditionalFormatting sqref="I17 G17">
    <cfRule type="expression" dxfId="178" priority="22">
      <formula>$D$41="error"</formula>
    </cfRule>
  </conditionalFormatting>
  <conditionalFormatting sqref="K11 D11">
    <cfRule type="expression" dxfId="177" priority="21">
      <formula>$E$35="error"</formula>
    </cfRule>
  </conditionalFormatting>
  <conditionalFormatting sqref="K12 D12">
    <cfRule type="expression" dxfId="176" priority="20">
      <formula>$E$36="error"</formula>
    </cfRule>
  </conditionalFormatting>
  <conditionalFormatting sqref="K13 D13">
    <cfRule type="expression" dxfId="175" priority="19">
      <formula>$E$37="error"</formula>
    </cfRule>
  </conditionalFormatting>
  <conditionalFormatting sqref="K14 D14">
    <cfRule type="expression" dxfId="174" priority="18">
      <formula>$E$38="error"</formula>
    </cfRule>
  </conditionalFormatting>
  <conditionalFormatting sqref="K15 D15">
    <cfRule type="expression" dxfId="173" priority="17">
      <formula>$E$39="error"</formula>
    </cfRule>
  </conditionalFormatting>
  <conditionalFormatting sqref="K16 D16">
    <cfRule type="expression" dxfId="172" priority="16">
      <formula>$E$40="error"</formula>
    </cfRule>
  </conditionalFormatting>
  <conditionalFormatting sqref="K17 D17">
    <cfRule type="expression" dxfId="171" priority="15">
      <formula>$E$41="error"</formula>
    </cfRule>
  </conditionalFormatting>
  <conditionalFormatting sqref="F11">
    <cfRule type="expression" dxfId="170" priority="14">
      <formula>$F$35="error"</formula>
    </cfRule>
  </conditionalFormatting>
  <conditionalFormatting sqref="F12">
    <cfRule type="expression" dxfId="169" priority="13">
      <formula>$F$36="error"</formula>
    </cfRule>
  </conditionalFormatting>
  <conditionalFormatting sqref="F13">
    <cfRule type="expression" dxfId="168" priority="12">
      <formula>$F$37="error"</formula>
    </cfRule>
  </conditionalFormatting>
  <conditionalFormatting sqref="F14">
    <cfRule type="expression" dxfId="167" priority="11">
      <formula>$F$38="error"</formula>
    </cfRule>
  </conditionalFormatting>
  <conditionalFormatting sqref="F15">
    <cfRule type="expression" dxfId="166" priority="10">
      <formula>$F$39="error"</formula>
    </cfRule>
  </conditionalFormatting>
  <conditionalFormatting sqref="F16">
    <cfRule type="expression" dxfId="165" priority="9">
      <formula>$F$40="error"</formula>
    </cfRule>
  </conditionalFormatting>
  <conditionalFormatting sqref="F17">
    <cfRule type="expression" dxfId="164" priority="8">
      <formula>$F$41="error"</formula>
    </cfRule>
  </conditionalFormatting>
  <conditionalFormatting sqref="M11">
    <cfRule type="expression" dxfId="163" priority="7">
      <formula>$H$35="error"</formula>
    </cfRule>
  </conditionalFormatting>
  <conditionalFormatting sqref="M12">
    <cfRule type="expression" dxfId="162" priority="6">
      <formula>$H$36="error"</formula>
    </cfRule>
  </conditionalFormatting>
  <conditionalFormatting sqref="M13">
    <cfRule type="expression" dxfId="161" priority="5">
      <formula>$H$37="error"</formula>
    </cfRule>
  </conditionalFormatting>
  <conditionalFormatting sqref="M14">
    <cfRule type="expression" dxfId="160" priority="4">
      <formula>$H$38="error"</formula>
    </cfRule>
  </conditionalFormatting>
  <conditionalFormatting sqref="M15">
    <cfRule type="expression" dxfId="159" priority="3">
      <formula>$H$39="error"</formula>
    </cfRule>
  </conditionalFormatting>
  <conditionalFormatting sqref="M16">
    <cfRule type="expression" dxfId="158" priority="2">
      <formula>$H$40="error"</formula>
    </cfRule>
  </conditionalFormatting>
  <conditionalFormatting sqref="M17">
    <cfRule type="expression" dxfId="157" priority="1">
      <formula>$H$41="error"</formula>
    </cfRule>
  </conditionalFormatting>
  <conditionalFormatting sqref="B10:S10">
    <cfRule type="expression" dxfId="156" priority="47">
      <formula>$G$34="error"</formula>
    </cfRule>
    <cfRule type="expression" dxfId="155" priority="48">
      <formula>$A$34=FALSE</formula>
    </cfRule>
  </conditionalFormatting>
  <conditionalFormatting sqref="B11:S11">
    <cfRule type="expression" dxfId="154" priority="49">
      <formula>$A$35=FALSE</formula>
    </cfRule>
  </conditionalFormatting>
  <conditionalFormatting sqref="B18:S18">
    <cfRule type="expression" dxfId="153" priority="50">
      <formula>$A$42=TRUE</formula>
    </cfRule>
  </conditionalFormatting>
  <conditionalFormatting sqref="B10:C10">
    <cfRule type="expression" dxfId="152" priority="51">
      <formula>$B$34="error"</formula>
    </cfRule>
  </conditionalFormatting>
  <conditionalFormatting sqref="I10 K10">
    <cfRule type="expression" dxfId="151" priority="52">
      <formula>$C$34="error"</formula>
    </cfRule>
  </conditionalFormatting>
  <conditionalFormatting sqref="I12 K12">
    <cfRule type="expression" dxfId="150" priority="53">
      <formula>$C$36="error"</formula>
    </cfRule>
  </conditionalFormatting>
  <conditionalFormatting sqref="I13 K13">
    <cfRule type="expression" dxfId="149" priority="54">
      <formula>$C$37="error"</formula>
    </cfRule>
  </conditionalFormatting>
  <conditionalFormatting sqref="I10 G10">
    <cfRule type="expression" dxfId="148" priority="55">
      <formula>$D$34="error"</formula>
    </cfRule>
  </conditionalFormatting>
  <conditionalFormatting sqref="K10 D10">
    <cfRule type="expression" dxfId="147" priority="56">
      <formula>$E$34="error"</formula>
    </cfRule>
  </conditionalFormatting>
  <conditionalFormatting sqref="F10">
    <cfRule type="expression" dxfId="146" priority="57">
      <formula>$F$34="error"</formula>
    </cfRule>
  </conditionalFormatting>
  <conditionalFormatting sqref="M10">
    <cfRule type="expression" dxfId="145" priority="58">
      <formula>$H$34="error"</formula>
    </cfRule>
  </conditionalFormatting>
  <hyperlinks>
    <hyperlink ref="O30" location="'+info'!A1" display="+info"/>
  </hyperlinks>
  <pageMargins left="0.47244094488188981" right="0.43307086614173229" top="0.98425196850393704" bottom="0.98425196850393704" header="0" footer="0"/>
  <pageSetup paperSize="9" scale="7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36"/>
  <sheetViews>
    <sheetView showGridLines="0" zoomScaleNormal="100" zoomScaleSheetLayoutView="100" workbookViewId="0">
      <selection sqref="A1:S1"/>
    </sheetView>
  </sheetViews>
  <sheetFormatPr baseColWidth="10" defaultRowHeight="12.75" x14ac:dyDescent="0.2"/>
  <cols>
    <col min="1" max="1" width="23.5703125" style="83" customWidth="1"/>
    <col min="2" max="3" width="9.7109375" style="83" customWidth="1"/>
    <col min="4" max="4" width="8.85546875" style="83" customWidth="1"/>
    <col min="5" max="5" width="11" style="83" customWidth="1"/>
    <col min="6" max="6" width="8.85546875" style="83" customWidth="1"/>
    <col min="7" max="7" width="11.5703125" style="83" customWidth="1"/>
    <col min="8" max="9" width="8.85546875" style="83" customWidth="1"/>
    <col min="10" max="10" width="9.85546875" style="83" customWidth="1"/>
    <col min="11" max="11" width="9.42578125" style="83" customWidth="1"/>
    <col min="12" max="12" width="10.7109375" style="83" customWidth="1"/>
    <col min="13" max="13" width="12" style="83" customWidth="1"/>
    <col min="14" max="17" width="10.7109375" style="83" customWidth="1"/>
    <col min="18" max="18" width="13.85546875" style="83" customWidth="1"/>
    <col min="19" max="19" width="14.5703125" style="83" customWidth="1"/>
    <col min="20" max="20" width="12.28515625" style="83" customWidth="1"/>
    <col min="21" max="16384" width="11.42578125" style="83"/>
  </cols>
  <sheetData>
    <row r="1" spans="1:20" s="93" customFormat="1" ht="45" customHeight="1" thickBot="1" x14ac:dyDescent="0.25">
      <c r="A1" s="323" t="s">
        <v>166</v>
      </c>
      <c r="B1" s="324"/>
      <c r="C1" s="324"/>
      <c r="D1" s="324"/>
      <c r="E1" s="324"/>
      <c r="F1" s="324"/>
      <c r="G1" s="324"/>
      <c r="H1" s="324"/>
      <c r="I1" s="324"/>
      <c r="J1" s="324"/>
      <c r="K1" s="324"/>
      <c r="L1" s="324"/>
      <c r="M1" s="324"/>
      <c r="N1" s="324"/>
      <c r="O1" s="324"/>
      <c r="P1" s="324"/>
      <c r="Q1" s="324"/>
      <c r="R1" s="324"/>
      <c r="S1" s="324"/>
    </row>
    <row r="2" spans="1:20" s="227" customFormat="1" ht="13.5" customHeight="1" thickTop="1" thickBot="1" x14ac:dyDescent="0.25">
      <c r="A2" s="10">
        <v>1</v>
      </c>
      <c r="B2" s="11">
        <v>2</v>
      </c>
      <c r="C2" s="12">
        <v>3</v>
      </c>
      <c r="D2" s="320">
        <v>4</v>
      </c>
      <c r="E2" s="321"/>
      <c r="F2" s="321"/>
      <c r="G2" s="321"/>
      <c r="H2" s="320">
        <v>5</v>
      </c>
      <c r="I2" s="321"/>
      <c r="J2" s="321"/>
      <c r="K2" s="321"/>
      <c r="L2" s="225"/>
      <c r="M2" s="226"/>
      <c r="N2" s="344">
        <v>6</v>
      </c>
      <c r="O2" s="345"/>
      <c r="P2" s="345"/>
      <c r="Q2" s="345"/>
      <c r="R2" s="345"/>
      <c r="S2" s="346"/>
    </row>
    <row r="3" spans="1:20" ht="13.5" customHeight="1" x14ac:dyDescent="0.2">
      <c r="A3" s="13"/>
      <c r="B3" s="14"/>
      <c r="C3" s="15"/>
      <c r="D3" s="294" t="s">
        <v>99</v>
      </c>
      <c r="E3" s="295"/>
      <c r="F3" s="295"/>
      <c r="G3" s="296"/>
      <c r="H3" s="304" t="s">
        <v>105</v>
      </c>
      <c r="I3" s="305"/>
      <c r="J3" s="305"/>
      <c r="K3" s="305"/>
      <c r="L3" s="305"/>
      <c r="M3" s="306"/>
      <c r="N3" s="304" t="s">
        <v>109</v>
      </c>
      <c r="O3" s="305"/>
      <c r="P3" s="305"/>
      <c r="Q3" s="305"/>
      <c r="R3" s="305"/>
      <c r="S3" s="306"/>
    </row>
    <row r="4" spans="1:20" ht="13.5" customHeight="1" thickBot="1" x14ac:dyDescent="0.25">
      <c r="A4" s="13"/>
      <c r="B4" s="16"/>
      <c r="C4" s="15"/>
      <c r="D4" s="17" t="s">
        <v>0</v>
      </c>
      <c r="E4" s="18" t="s">
        <v>1</v>
      </c>
      <c r="F4" s="18" t="s">
        <v>2</v>
      </c>
      <c r="G4" s="19" t="s">
        <v>3</v>
      </c>
      <c r="H4" s="20" t="s">
        <v>4</v>
      </c>
      <c r="I4" s="30" t="s">
        <v>5</v>
      </c>
      <c r="J4" s="21" t="s">
        <v>6</v>
      </c>
      <c r="K4" s="18" t="s">
        <v>7</v>
      </c>
      <c r="L4" s="18" t="s">
        <v>8</v>
      </c>
      <c r="M4" s="22" t="s">
        <v>9</v>
      </c>
      <c r="N4" s="17" t="s">
        <v>13</v>
      </c>
      <c r="O4" s="90" t="s">
        <v>10</v>
      </c>
      <c r="P4" s="90" t="s">
        <v>19</v>
      </c>
      <c r="Q4" s="18" t="s">
        <v>20</v>
      </c>
      <c r="R4" s="18" t="s">
        <v>24</v>
      </c>
      <c r="S4" s="95" t="s">
        <v>25</v>
      </c>
    </row>
    <row r="5" spans="1:20" ht="13.5" customHeight="1" thickBot="1" x14ac:dyDescent="0.25">
      <c r="A5" s="13"/>
      <c r="B5" s="16"/>
      <c r="C5" s="15"/>
      <c r="D5" s="26"/>
      <c r="E5" s="16"/>
      <c r="F5" s="16"/>
      <c r="G5" s="27"/>
      <c r="H5" s="302" t="s">
        <v>110</v>
      </c>
      <c r="I5" s="303"/>
      <c r="J5" s="303"/>
      <c r="K5" s="28"/>
      <c r="L5" s="26"/>
      <c r="M5" s="317" t="s">
        <v>103</v>
      </c>
      <c r="N5" s="30"/>
      <c r="O5" s="21"/>
      <c r="P5" s="16"/>
      <c r="Q5" s="21"/>
      <c r="R5" s="21"/>
      <c r="S5" s="307" t="s">
        <v>108</v>
      </c>
    </row>
    <row r="6" spans="1:20" ht="13.5" customHeight="1" x14ac:dyDescent="0.2">
      <c r="A6" s="13"/>
      <c r="B6" s="16"/>
      <c r="C6" s="15"/>
      <c r="D6" s="31"/>
      <c r="E6" s="32"/>
      <c r="F6" s="32"/>
      <c r="G6" s="33"/>
      <c r="H6" s="50"/>
      <c r="I6" s="231"/>
      <c r="J6" s="16"/>
      <c r="K6" s="313" t="s">
        <v>101</v>
      </c>
      <c r="L6" s="315" t="s">
        <v>102</v>
      </c>
      <c r="M6" s="318"/>
      <c r="N6" s="31"/>
      <c r="O6" s="16"/>
      <c r="P6" s="313" t="s">
        <v>106</v>
      </c>
      <c r="Q6" s="16"/>
      <c r="R6" s="313" t="s">
        <v>107</v>
      </c>
      <c r="S6" s="308"/>
    </row>
    <row r="7" spans="1:20" ht="13.5" customHeight="1" x14ac:dyDescent="0.2">
      <c r="A7" s="35"/>
      <c r="B7" s="297" t="s">
        <v>92</v>
      </c>
      <c r="C7" s="300" t="s">
        <v>93</v>
      </c>
      <c r="D7" s="31"/>
      <c r="E7" s="32"/>
      <c r="F7" s="32"/>
      <c r="G7" s="33"/>
      <c r="H7" s="35"/>
      <c r="I7" s="16"/>
      <c r="J7" s="224"/>
      <c r="K7" s="313"/>
      <c r="L7" s="315"/>
      <c r="M7" s="318"/>
      <c r="N7" s="36"/>
      <c r="O7" s="224"/>
      <c r="P7" s="313"/>
      <c r="Q7" s="224"/>
      <c r="R7" s="313"/>
      <c r="S7" s="308"/>
    </row>
    <row r="8" spans="1:20" ht="13.5" customHeight="1" x14ac:dyDescent="0.2">
      <c r="A8" s="35"/>
      <c r="B8" s="298"/>
      <c r="C8" s="300"/>
      <c r="D8" s="31"/>
      <c r="E8" s="32"/>
      <c r="F8" s="32"/>
      <c r="G8" s="33"/>
      <c r="H8" s="310" t="s">
        <v>97</v>
      </c>
      <c r="I8" s="297" t="s">
        <v>98</v>
      </c>
      <c r="J8" s="297" t="s">
        <v>100</v>
      </c>
      <c r="K8" s="313"/>
      <c r="L8" s="315"/>
      <c r="M8" s="318"/>
      <c r="N8" s="36"/>
      <c r="O8" s="224"/>
      <c r="P8" s="313"/>
      <c r="Q8" s="224"/>
      <c r="R8" s="313"/>
      <c r="S8" s="308"/>
    </row>
    <row r="9" spans="1:20" ht="13.5" customHeight="1" thickBot="1" x14ac:dyDescent="0.25">
      <c r="A9" s="38" t="s">
        <v>91</v>
      </c>
      <c r="B9" s="299"/>
      <c r="C9" s="301"/>
      <c r="D9" s="39" t="s">
        <v>96</v>
      </c>
      <c r="E9" s="40" t="s">
        <v>94</v>
      </c>
      <c r="F9" s="40" t="s">
        <v>95</v>
      </c>
      <c r="G9" s="41" t="s">
        <v>11</v>
      </c>
      <c r="H9" s="311"/>
      <c r="I9" s="312"/>
      <c r="J9" s="312"/>
      <c r="K9" s="314"/>
      <c r="L9" s="316"/>
      <c r="M9" s="319"/>
      <c r="N9" s="39" t="s">
        <v>11</v>
      </c>
      <c r="O9" s="40" t="s">
        <v>104</v>
      </c>
      <c r="P9" s="314"/>
      <c r="Q9" s="40" t="s">
        <v>95</v>
      </c>
      <c r="R9" s="314"/>
      <c r="S9" s="309"/>
    </row>
    <row r="10" spans="1:20" ht="13.5" customHeight="1" thickTop="1" thickBot="1" x14ac:dyDescent="0.25">
      <c r="A10" s="172" t="s">
        <v>12</v>
      </c>
      <c r="B10" s="176"/>
      <c r="C10" s="177"/>
      <c r="D10" s="18"/>
      <c r="E10" s="18"/>
      <c r="F10" s="18"/>
      <c r="G10" s="42" t="str">
        <f>IF(A34=FALSE,"NR",IF(AND(D10="nda",E10="nda",F10="nda"),"nda",SUM(D10:F10)))</f>
        <v>NR</v>
      </c>
      <c r="H10" s="17"/>
      <c r="I10" s="43"/>
      <c r="J10" s="44"/>
      <c r="K10" s="45"/>
      <c r="L10" s="90"/>
      <c r="M10" s="22"/>
      <c r="N10" s="46" t="str">
        <f>IF(OR(A34=FALSE,C10=0),"NR",IF(OR(C10="nda",G10="nda"),"nda",G10*1000/C10))</f>
        <v>NR</v>
      </c>
      <c r="O10" s="47" t="str">
        <f>IF(OR(A34=FALSE,C10=0),"NR",IF(OR(K10="nda",C10="nda"),"nda",K10*1000/C10))</f>
        <v>NR</v>
      </c>
      <c r="P10" s="48" t="str">
        <f>IF(OR(A34=FALSE,C10=0),"NR",IF(OR(C10="nda",I10="nda"),"nda",I10*1000/C10))</f>
        <v>NR</v>
      </c>
      <c r="Q10" s="48" t="str">
        <f>IF(OR(A34=FALSE,C10=0),"NR",IF(OR(C10="nda",F10="nda"),"nda",F10*1000/C10))</f>
        <v>NR</v>
      </c>
      <c r="R10" s="48" t="str">
        <f>IF(OR(A34=FALSE,C10=0),"NR",IF(OR(L10="nda",F10="nda",C10="nda"),"nda",(L10+F10)*1000/C10))</f>
        <v>NR</v>
      </c>
      <c r="S10" s="49" t="str">
        <f>IF(OR(A34=FALSE,C10=0),"NR",IF(OR(M10="nda",C10="nda"),"nda",M10*1000/C10))</f>
        <v>NR</v>
      </c>
      <c r="T10" s="96"/>
    </row>
    <row r="11" spans="1:20" ht="13.5" customHeight="1" thickBot="1" x14ac:dyDescent="0.25">
      <c r="A11" s="97" t="s">
        <v>114</v>
      </c>
      <c r="B11" s="98">
        <f>+B10</f>
        <v>0</v>
      </c>
      <c r="C11" s="75">
        <f>+C10</f>
        <v>0</v>
      </c>
      <c r="D11" s="98">
        <f t="shared" ref="D11:K11" si="0">+D10</f>
        <v>0</v>
      </c>
      <c r="E11" s="74">
        <f t="shared" si="0"/>
        <v>0</v>
      </c>
      <c r="F11" s="98">
        <f t="shared" si="0"/>
        <v>0</v>
      </c>
      <c r="G11" s="99" t="str">
        <f t="shared" si="0"/>
        <v>NR</v>
      </c>
      <c r="H11" s="100">
        <f t="shared" si="0"/>
        <v>0</v>
      </c>
      <c r="I11" s="74">
        <f t="shared" si="0"/>
        <v>0</v>
      </c>
      <c r="J11" s="76">
        <f t="shared" si="0"/>
        <v>0</v>
      </c>
      <c r="K11" s="77">
        <f t="shared" si="0"/>
        <v>0</v>
      </c>
      <c r="L11" s="92">
        <f>+L10</f>
        <v>0</v>
      </c>
      <c r="M11" s="78">
        <f t="shared" ref="M11:S11" si="1">+M10</f>
        <v>0</v>
      </c>
      <c r="N11" s="101" t="str">
        <f t="shared" si="1"/>
        <v>NR</v>
      </c>
      <c r="O11" s="102" t="str">
        <f t="shared" si="1"/>
        <v>NR</v>
      </c>
      <c r="P11" s="103" t="str">
        <f t="shared" si="1"/>
        <v>NR</v>
      </c>
      <c r="Q11" s="103" t="str">
        <f t="shared" si="1"/>
        <v>NR</v>
      </c>
      <c r="R11" s="104" t="str">
        <f>+R10</f>
        <v>NR</v>
      </c>
      <c r="S11" s="105" t="str">
        <f t="shared" si="1"/>
        <v>NR</v>
      </c>
    </row>
    <row r="12" spans="1:20" ht="13.5" thickTop="1" x14ac:dyDescent="0.2">
      <c r="D12" s="85"/>
      <c r="N12" s="293"/>
      <c r="O12" s="293"/>
      <c r="P12" s="293"/>
      <c r="Q12" s="293"/>
      <c r="R12" s="86"/>
    </row>
    <row r="13" spans="1:20" s="108" customFormat="1" ht="12.75" customHeight="1" x14ac:dyDescent="0.2">
      <c r="A13" s="201" t="s">
        <v>115</v>
      </c>
      <c r="B13" s="202"/>
      <c r="C13" s="203"/>
      <c r="D13" s="203"/>
      <c r="E13" s="205"/>
      <c r="G13" s="343"/>
      <c r="H13" s="343"/>
      <c r="I13" s="343"/>
      <c r="J13" s="343"/>
      <c r="K13" s="343"/>
      <c r="L13" s="343"/>
      <c r="M13" s="343"/>
      <c r="N13" s="343"/>
      <c r="O13" s="343"/>
      <c r="P13" s="343"/>
      <c r="Q13" s="343"/>
      <c r="R13" s="228"/>
    </row>
    <row r="14" spans="1:20" s="108" customFormat="1" ht="13.5" customHeight="1" x14ac:dyDescent="0.2">
      <c r="A14" s="206" t="s">
        <v>116</v>
      </c>
      <c r="B14" s="207"/>
      <c r="C14" s="204"/>
      <c r="D14" s="204"/>
      <c r="E14" s="208"/>
      <c r="F14" s="107"/>
      <c r="G14" s="109"/>
      <c r="H14" s="107"/>
      <c r="I14" s="107"/>
      <c r="J14" s="107"/>
      <c r="K14" s="107"/>
      <c r="L14" s="107"/>
      <c r="M14" s="107"/>
      <c r="N14" s="107"/>
      <c r="O14" s="107"/>
      <c r="P14" s="107"/>
      <c r="Q14" s="107"/>
      <c r="R14" s="107"/>
    </row>
    <row r="15" spans="1:20" s="108" customFormat="1" ht="13.5" customHeight="1" x14ac:dyDescent="0.2">
      <c r="A15" s="206"/>
      <c r="B15" s="207"/>
      <c r="C15" s="204"/>
      <c r="D15" s="204"/>
      <c r="E15" s="208"/>
      <c r="F15" s="107"/>
      <c r="G15" s="109"/>
      <c r="H15" s="107"/>
      <c r="I15" s="107"/>
      <c r="J15" s="107"/>
      <c r="K15" s="107"/>
      <c r="L15" s="107"/>
      <c r="M15" s="107"/>
      <c r="N15" s="107"/>
      <c r="O15" s="107"/>
      <c r="P15" s="107"/>
      <c r="Q15" s="107"/>
      <c r="R15" s="107"/>
    </row>
    <row r="16" spans="1:20" s="108" customFormat="1" ht="13.5" customHeight="1" x14ac:dyDescent="0.2">
      <c r="A16" s="206" t="s">
        <v>117</v>
      </c>
      <c r="B16" s="207"/>
      <c r="C16" s="204"/>
      <c r="D16" s="204"/>
      <c r="E16" s="208"/>
      <c r="F16" s="107"/>
      <c r="G16" s="109"/>
      <c r="H16" s="107"/>
      <c r="I16" s="107"/>
      <c r="J16" s="107"/>
      <c r="K16" s="107"/>
      <c r="L16" s="107"/>
      <c r="M16" s="107"/>
      <c r="N16" s="107"/>
      <c r="O16" s="107"/>
      <c r="P16" s="107"/>
      <c r="Q16" s="107"/>
      <c r="R16" s="107"/>
    </row>
    <row r="17" spans="1:18" s="108" customFormat="1" ht="12.75" customHeight="1" x14ac:dyDescent="0.2">
      <c r="A17" s="212"/>
      <c r="B17" s="207"/>
      <c r="C17" s="204"/>
      <c r="D17" s="204"/>
      <c r="E17" s="208"/>
      <c r="F17" s="107"/>
      <c r="H17" s="107"/>
      <c r="I17" s="107"/>
      <c r="J17" s="107"/>
      <c r="K17" s="107"/>
      <c r="L17" s="107"/>
      <c r="M17" s="107"/>
      <c r="N17" s="107"/>
      <c r="O17" s="107"/>
      <c r="P17" s="107"/>
      <c r="Q17" s="107"/>
      <c r="R17" s="107"/>
    </row>
    <row r="18" spans="1:18" s="108" customFormat="1" ht="11.25" customHeight="1" x14ac:dyDescent="0.2">
      <c r="A18" s="212" t="s">
        <v>118</v>
      </c>
      <c r="B18" s="207"/>
      <c r="C18" s="204"/>
      <c r="D18" s="204"/>
      <c r="E18" s="208"/>
      <c r="F18" s="107"/>
      <c r="G18" s="109"/>
      <c r="H18" s="107"/>
      <c r="I18" s="107"/>
      <c r="J18" s="107"/>
      <c r="K18" s="107"/>
      <c r="L18" s="107"/>
      <c r="M18" s="107"/>
      <c r="N18" s="107"/>
      <c r="O18" s="107"/>
      <c r="P18" s="107"/>
      <c r="Q18" s="107"/>
      <c r="R18" s="107"/>
    </row>
    <row r="19" spans="1:18" s="108" customFormat="1" ht="11.25" customHeight="1" x14ac:dyDescent="0.2">
      <c r="A19" s="212" t="s">
        <v>119</v>
      </c>
      <c r="B19" s="204"/>
      <c r="C19" s="204"/>
      <c r="D19" s="209"/>
      <c r="E19" s="208"/>
      <c r="F19" s="107"/>
      <c r="G19" s="110"/>
      <c r="H19" s="107"/>
      <c r="I19" s="107"/>
      <c r="J19" s="107"/>
      <c r="K19" s="107"/>
      <c r="L19" s="107"/>
      <c r="M19" s="107"/>
      <c r="N19" s="107"/>
      <c r="O19" s="107"/>
      <c r="P19" s="107"/>
      <c r="Q19" s="107"/>
      <c r="R19" s="107"/>
    </row>
    <row r="20" spans="1:18" s="108" customFormat="1" ht="10.5" customHeight="1" x14ac:dyDescent="0.2">
      <c r="A20" s="212" t="s">
        <v>120</v>
      </c>
      <c r="B20" s="204"/>
      <c r="C20" s="204"/>
      <c r="D20" s="204"/>
      <c r="E20" s="208"/>
      <c r="F20" s="107"/>
      <c r="G20" s="107"/>
      <c r="H20" s="107"/>
      <c r="I20" s="107"/>
      <c r="J20" s="107"/>
      <c r="K20" s="107"/>
      <c r="L20" s="107"/>
      <c r="M20" s="107"/>
      <c r="N20" s="107"/>
      <c r="O20" s="107"/>
      <c r="P20" s="107"/>
      <c r="Q20" s="107"/>
      <c r="R20" s="107"/>
    </row>
    <row r="21" spans="1:18" s="108" customFormat="1" ht="12.75" customHeight="1" x14ac:dyDescent="0.2">
      <c r="A21" s="234" t="s">
        <v>121</v>
      </c>
      <c r="B21" s="235"/>
      <c r="C21" s="210"/>
      <c r="D21" s="210"/>
      <c r="E21" s="211"/>
      <c r="G21" s="107"/>
      <c r="H21" s="107"/>
      <c r="I21" s="342"/>
      <c r="J21" s="342"/>
      <c r="K21" s="342"/>
      <c r="L21" s="342"/>
      <c r="M21" s="342"/>
      <c r="N21" s="342"/>
      <c r="O21" s="342"/>
      <c r="P21" s="342"/>
    </row>
    <row r="22" spans="1:18" x14ac:dyDescent="0.2">
      <c r="K22" s="340"/>
      <c r="L22" s="340"/>
      <c r="M22" s="340"/>
      <c r="N22" s="341"/>
      <c r="O22" s="341"/>
      <c r="P22" s="341"/>
      <c r="Q22" s="341"/>
      <c r="R22" s="227"/>
    </row>
    <row r="23" spans="1:18" x14ac:dyDescent="0.2">
      <c r="A23" s="89"/>
    </row>
    <row r="24" spans="1:18" s="89" customFormat="1" ht="12.75" customHeight="1" x14ac:dyDescent="0.2">
      <c r="A24" s="325" t="s">
        <v>112</v>
      </c>
      <c r="B24" s="326"/>
      <c r="C24" s="326"/>
      <c r="D24" s="326"/>
      <c r="E24" s="326"/>
      <c r="F24" s="326"/>
      <c r="G24" s="326"/>
      <c r="H24" s="326"/>
      <c r="I24" s="326"/>
      <c r="J24" s="326"/>
      <c r="K24" s="326"/>
      <c r="L24" s="326"/>
      <c r="M24" s="326"/>
      <c r="N24" s="327"/>
    </row>
    <row r="25" spans="1:18" s="89" customFormat="1" ht="25.5" x14ac:dyDescent="0.2">
      <c r="A25" s="232" t="s">
        <v>67</v>
      </c>
      <c r="B25" s="332" t="str">
        <f>IF(B36="error","Please check cells in yellow in columns 2 and 3 because Man Hours per worker are outside the range 1800/2700 hours per year","OK")</f>
        <v>OK</v>
      </c>
      <c r="C25" s="332"/>
      <c r="D25" s="332"/>
      <c r="E25" s="332"/>
      <c r="F25" s="332"/>
      <c r="G25" s="332"/>
      <c r="H25" s="332"/>
      <c r="I25" s="332"/>
      <c r="J25" s="332"/>
      <c r="K25" s="332"/>
      <c r="L25" s="332"/>
      <c r="M25" s="332"/>
      <c r="N25" s="333"/>
      <c r="O25" s="193"/>
    </row>
    <row r="26" spans="1:18" s="89" customFormat="1" ht="30" customHeight="1" x14ac:dyDescent="0.2">
      <c r="A26" s="233" t="s">
        <v>69</v>
      </c>
      <c r="B26" s="334" t="str">
        <f>IF(C36="error","Please check cells in yellow in columns 5f and 5h because you reported either 'days away from work' (5h) lower or equal than 'cases with days away from work' (5f); or lost workdays (5h)&gt;0 and cases with lost workdays=0","OK")</f>
        <v>OK</v>
      </c>
      <c r="C26" s="334"/>
      <c r="D26" s="334"/>
      <c r="E26" s="334"/>
      <c r="F26" s="334"/>
      <c r="G26" s="334"/>
      <c r="H26" s="334"/>
      <c r="I26" s="334"/>
      <c r="J26" s="334"/>
      <c r="K26" s="334"/>
      <c r="L26" s="334"/>
      <c r="M26" s="334"/>
      <c r="N26" s="335"/>
      <c r="O26" s="193"/>
    </row>
    <row r="27" spans="1:18" s="89" customFormat="1" ht="25.5" x14ac:dyDescent="0.2">
      <c r="A27" s="191" t="s">
        <v>70</v>
      </c>
      <c r="B27" s="336" t="str">
        <f>IF(D36="error","Please check cells in yellow in columns 5f and 4d because you reported 'cases with lost days away from work' (5f) greater than 'total cases' (4d)","OK")</f>
        <v>OK</v>
      </c>
      <c r="C27" s="336"/>
      <c r="D27" s="336"/>
      <c r="E27" s="336"/>
      <c r="F27" s="336"/>
      <c r="G27" s="336"/>
      <c r="H27" s="336"/>
      <c r="I27" s="336"/>
      <c r="J27" s="336"/>
      <c r="K27" s="336"/>
      <c r="L27" s="336"/>
      <c r="M27" s="336"/>
      <c r="N27" s="337"/>
      <c r="O27" s="193"/>
    </row>
    <row r="28" spans="1:18" s="89" customFormat="1" x14ac:dyDescent="0.2">
      <c r="A28" s="190" t="s">
        <v>72</v>
      </c>
      <c r="B28" s="328" t="str">
        <f>IF(E36="error","Please check cells in yellow in columns 5h and 4a because the ratio between 'days away from work' (5h) and 'injuries' (4a) is greater tha 365","OK")</f>
        <v>OK</v>
      </c>
      <c r="C28" s="328"/>
      <c r="D28" s="328"/>
      <c r="E28" s="328"/>
      <c r="F28" s="328"/>
      <c r="G28" s="328"/>
      <c r="H28" s="328"/>
      <c r="I28" s="328"/>
      <c r="J28" s="328"/>
      <c r="K28" s="328"/>
      <c r="L28" s="328"/>
      <c r="M28" s="328"/>
      <c r="N28" s="329"/>
      <c r="O28" s="193"/>
    </row>
    <row r="29" spans="1:18" s="89" customFormat="1" x14ac:dyDescent="0.2">
      <c r="A29" s="192" t="s">
        <v>74</v>
      </c>
      <c r="B29" s="330" t="str">
        <f>IF(F36="error","You have reported fatalities, do not forget to complete the correspondant OFI report","OK")</f>
        <v>OK</v>
      </c>
      <c r="C29" s="330"/>
      <c r="D29" s="330"/>
      <c r="E29" s="330"/>
      <c r="F29" s="330"/>
      <c r="G29" s="330"/>
      <c r="H29" s="330"/>
      <c r="I29" s="330"/>
      <c r="J29" s="330"/>
      <c r="K29" s="330"/>
      <c r="L29" s="330"/>
      <c r="M29" s="330"/>
      <c r="N29" s="331"/>
      <c r="O29" s="193"/>
    </row>
    <row r="30" spans="1:18" s="89" customFormat="1" x14ac:dyDescent="0.2">
      <c r="A30" s="190" t="s">
        <v>26</v>
      </c>
      <c r="B30" s="328" t="str">
        <f>IF(G36="error","You have reported some values in E&amp;P offshore 'company' (form. OIO company) greater than E&amp;P total (form. OIC company). Please check it","OK")</f>
        <v>OK</v>
      </c>
      <c r="C30" s="328"/>
      <c r="D30" s="328"/>
      <c r="E30" s="328"/>
      <c r="F30" s="328"/>
      <c r="G30" s="328"/>
      <c r="H30" s="328"/>
      <c r="I30" s="328"/>
      <c r="J30" s="328"/>
      <c r="K30" s="328"/>
      <c r="L30" s="328"/>
      <c r="M30" s="328"/>
      <c r="N30" s="329"/>
      <c r="O30" s="193"/>
    </row>
    <row r="31" spans="1:18" s="89" customFormat="1" x14ac:dyDescent="0.2">
      <c r="A31" s="192" t="s">
        <v>77</v>
      </c>
      <c r="B31" s="330" t="str">
        <f>IF(H36="error","You have reported fatalities, remember tu sum 6000 'days away from work due to fatality or permanent disability (p/ANSI equiv.)' -column 5j- per fatality reported","OK")</f>
        <v>OK</v>
      </c>
      <c r="C31" s="330"/>
      <c r="D31" s="330"/>
      <c r="E31" s="330"/>
      <c r="F31" s="330"/>
      <c r="G31" s="330"/>
      <c r="H31" s="330"/>
      <c r="I31" s="330"/>
      <c r="J31" s="330"/>
      <c r="K31" s="330"/>
      <c r="L31" s="330"/>
      <c r="M31" s="330"/>
      <c r="N31" s="331"/>
      <c r="O31" s="193"/>
    </row>
    <row r="32" spans="1:18" s="89" customFormat="1" x14ac:dyDescent="0.2">
      <c r="A32" s="190" t="s">
        <v>80</v>
      </c>
      <c r="B32" s="328" t="str">
        <f>IF(I36="error","There are still some blank cells in the functions that you are reporting. Please check it","OK")</f>
        <v>OK</v>
      </c>
      <c r="C32" s="328"/>
      <c r="D32" s="328"/>
      <c r="E32" s="328"/>
      <c r="F32" s="328"/>
      <c r="G32" s="328"/>
      <c r="H32" s="328"/>
      <c r="I32" s="328"/>
      <c r="J32" s="328"/>
      <c r="K32" s="328"/>
      <c r="L32" s="328"/>
      <c r="M32" s="328"/>
      <c r="N32" s="329"/>
      <c r="O32" s="236" t="s">
        <v>113</v>
      </c>
    </row>
    <row r="35" spans="1:9" ht="38.25" hidden="1" x14ac:dyDescent="0.2">
      <c r="A35" s="213"/>
      <c r="B35" s="216" t="s">
        <v>27</v>
      </c>
      <c r="C35" s="217" t="s">
        <v>28</v>
      </c>
      <c r="D35" s="217" t="s">
        <v>29</v>
      </c>
      <c r="E35" s="217" t="s">
        <v>30</v>
      </c>
      <c r="F35" s="217" t="s">
        <v>33</v>
      </c>
      <c r="G35" s="217" t="s">
        <v>31</v>
      </c>
      <c r="H35" s="218" t="s">
        <v>34</v>
      </c>
      <c r="I35" s="217" t="s">
        <v>32</v>
      </c>
    </row>
    <row r="36" spans="1:9" hidden="1" x14ac:dyDescent="0.2">
      <c r="A36" s="219" t="b">
        <v>0</v>
      </c>
      <c r="B36" s="214" t="str">
        <f>IF(OR(C10="",B10="",A36=FALSE),"OK",IF(OR(C10/B10&lt;1.8,C10/B10&gt;2.7),"error","OK"))</f>
        <v>OK</v>
      </c>
      <c r="C36" s="214" t="str">
        <f>IF(OR(K10="",I10="",A36=FALSE),"OK",IF(OR(AND(K10&lt;=I10,I10&lt;&gt;0),AND(I10=0,K10&gt;0)),"error","OK"))</f>
        <v>OK</v>
      </c>
      <c r="D36" s="215" t="str">
        <f>IF(OR(A36=FALSE,D10="",E10="",F10=""),"OK",IF(I10&gt;G10,"error","OK"))</f>
        <v>OK</v>
      </c>
      <c r="E36" s="215" t="str">
        <f>IF(OR(K10="",D10="",D10=0,A36=FALSE),"OK",IF(K10/D10&gt;365,"error","OK"))</f>
        <v>OK</v>
      </c>
      <c r="F36" s="215" t="str">
        <f>IF(OR(F10="",A36=FALSE),"OK",IF(AND(ISNUMBER(F10),F10&gt;0),"error","OK"))</f>
        <v>OK</v>
      </c>
      <c r="G36" s="215" t="str">
        <f>+'OIC (Company)'!G34</f>
        <v>OK</v>
      </c>
      <c r="H36" s="215" t="str">
        <f>IF(OR(F10="",M10="",A36=FALSE),"OK",IF(F10*6000&gt;M10,"error","OK"))</f>
        <v>OK</v>
      </c>
      <c r="I36" s="215" t="str">
        <f>IF(AND(A36=TRUE,COUNTBLANK(B10:M10)&gt;0),"error","OK")</f>
        <v>OK</v>
      </c>
    </row>
  </sheetData>
  <mergeCells count="32">
    <mergeCell ref="N12:Q12"/>
    <mergeCell ref="D3:G3"/>
    <mergeCell ref="B7:B9"/>
    <mergeCell ref="B30:N30"/>
    <mergeCell ref="I8:I9"/>
    <mergeCell ref="J8:J9"/>
    <mergeCell ref="P6:P9"/>
    <mergeCell ref="H3:M3"/>
    <mergeCell ref="B31:N31"/>
    <mergeCell ref="B32:N32"/>
    <mergeCell ref="A24:N24"/>
    <mergeCell ref="B25:N25"/>
    <mergeCell ref="B26:N26"/>
    <mergeCell ref="B27:N27"/>
    <mergeCell ref="B28:N28"/>
    <mergeCell ref="B29:N29"/>
    <mergeCell ref="A1:S1"/>
    <mergeCell ref="K22:Q22"/>
    <mergeCell ref="I21:P21"/>
    <mergeCell ref="H5:J5"/>
    <mergeCell ref="G13:Q13"/>
    <mergeCell ref="D2:G2"/>
    <mergeCell ref="H2:K2"/>
    <mergeCell ref="C7:C9"/>
    <mergeCell ref="M5:M9"/>
    <mergeCell ref="R6:R9"/>
    <mergeCell ref="N2:S2"/>
    <mergeCell ref="N3:S3"/>
    <mergeCell ref="S5:S9"/>
    <mergeCell ref="K6:K9"/>
    <mergeCell ref="L6:L9"/>
    <mergeCell ref="H8:H9"/>
  </mergeCells>
  <phoneticPr fontId="0" type="noConversion"/>
  <conditionalFormatting sqref="B10:S10">
    <cfRule type="expression" dxfId="144" priority="9">
      <formula>$G$36="error"</formula>
    </cfRule>
    <cfRule type="expression" dxfId="143" priority="10">
      <formula>$A$36=FALSE</formula>
    </cfRule>
  </conditionalFormatting>
  <conditionalFormatting sqref="B10:C10">
    <cfRule type="expression" dxfId="142" priority="11">
      <formula>$B$36="error"</formula>
    </cfRule>
  </conditionalFormatting>
  <conditionalFormatting sqref="I10 K10">
    <cfRule type="expression" dxfId="141" priority="12">
      <formula>$C$36="error"</formula>
    </cfRule>
  </conditionalFormatting>
  <conditionalFormatting sqref="I10 G10">
    <cfRule type="expression" dxfId="140" priority="14">
      <formula>$D$36="error"</formula>
    </cfRule>
  </conditionalFormatting>
  <conditionalFormatting sqref="K10 D10">
    <cfRule type="expression" dxfId="139" priority="16">
      <formula>$E$36="error"</formula>
    </cfRule>
  </conditionalFormatting>
  <conditionalFormatting sqref="F10">
    <cfRule type="expression" dxfId="138" priority="18">
      <formula>$F$36="error"</formula>
    </cfRule>
  </conditionalFormatting>
  <conditionalFormatting sqref="M10">
    <cfRule type="expression" dxfId="137" priority="19">
      <formula>$H$36="error"</formula>
    </cfRule>
  </conditionalFormatting>
  <hyperlinks>
    <hyperlink ref="O32" location="'+info'!A1" display="+info"/>
  </hyperlinks>
  <pageMargins left="0.37" right="0.45" top="0.26" bottom="1" header="0" footer="0"/>
  <pageSetup paperSize="9" scale="76" orientation="landscape" horizontalDpi="360" verticalDpi="36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38"/>
  <sheetViews>
    <sheetView showGridLines="0" zoomScaleNormal="100" zoomScaleSheetLayoutView="100" workbookViewId="0">
      <selection sqref="A1:S1"/>
    </sheetView>
  </sheetViews>
  <sheetFormatPr baseColWidth="10" defaultRowHeight="12.75" x14ac:dyDescent="0.2"/>
  <cols>
    <col min="1" max="1" width="23.5703125" style="83" customWidth="1"/>
    <col min="2" max="3" width="9.7109375" style="83" customWidth="1"/>
    <col min="4" max="4" width="8.85546875" style="83" customWidth="1"/>
    <col min="5" max="5" width="11" style="83" customWidth="1"/>
    <col min="6" max="6" width="8.85546875" style="83" customWidth="1"/>
    <col min="7" max="7" width="11.5703125" style="83" customWidth="1"/>
    <col min="8" max="9" width="8.85546875" style="83" customWidth="1"/>
    <col min="10" max="10" width="9.85546875" style="83" customWidth="1"/>
    <col min="11" max="11" width="9.42578125" style="83" customWidth="1"/>
    <col min="12" max="12" width="10.7109375" style="83" customWidth="1"/>
    <col min="13" max="13" width="12" style="83" customWidth="1"/>
    <col min="14" max="17" width="10.7109375" style="83" customWidth="1"/>
    <col min="18" max="18" width="13.85546875" style="83" customWidth="1"/>
    <col min="19" max="19" width="14.5703125" style="83" customWidth="1"/>
    <col min="20" max="20" width="12.28515625" style="83" customWidth="1"/>
    <col min="21" max="16384" width="11.42578125" style="83"/>
  </cols>
  <sheetData>
    <row r="1" spans="1:20" s="93" customFormat="1" ht="45" customHeight="1" thickBot="1" x14ac:dyDescent="0.25">
      <c r="A1" s="347" t="s">
        <v>167</v>
      </c>
      <c r="B1" s="324"/>
      <c r="C1" s="324"/>
      <c r="D1" s="324"/>
      <c r="E1" s="324"/>
      <c r="F1" s="324"/>
      <c r="G1" s="324"/>
      <c r="H1" s="324"/>
      <c r="I1" s="324"/>
      <c r="J1" s="324"/>
      <c r="K1" s="324"/>
      <c r="L1" s="324"/>
      <c r="M1" s="324"/>
      <c r="N1" s="324"/>
      <c r="O1" s="324"/>
      <c r="P1" s="324"/>
      <c r="Q1" s="324"/>
      <c r="R1" s="324"/>
      <c r="S1" s="324"/>
    </row>
    <row r="2" spans="1:20" s="198" customFormat="1" ht="13.5" customHeight="1" thickTop="1" thickBot="1" x14ac:dyDescent="0.25">
      <c r="A2" s="10">
        <v>1</v>
      </c>
      <c r="B2" s="11">
        <v>2</v>
      </c>
      <c r="C2" s="12">
        <v>3</v>
      </c>
      <c r="D2" s="320">
        <v>4</v>
      </c>
      <c r="E2" s="321"/>
      <c r="F2" s="321"/>
      <c r="G2" s="321"/>
      <c r="H2" s="320">
        <v>5</v>
      </c>
      <c r="I2" s="321"/>
      <c r="J2" s="321"/>
      <c r="K2" s="321"/>
      <c r="L2" s="196"/>
      <c r="M2" s="197"/>
      <c r="N2" s="344">
        <v>6</v>
      </c>
      <c r="O2" s="345"/>
      <c r="P2" s="345"/>
      <c r="Q2" s="345"/>
      <c r="R2" s="345"/>
      <c r="S2" s="346"/>
    </row>
    <row r="3" spans="1:20" ht="13.5" customHeight="1" x14ac:dyDescent="0.2">
      <c r="A3" s="13"/>
      <c r="B3" s="14"/>
      <c r="C3" s="15"/>
      <c r="D3" s="294" t="s">
        <v>99</v>
      </c>
      <c r="E3" s="295"/>
      <c r="F3" s="295"/>
      <c r="G3" s="296"/>
      <c r="H3" s="304" t="s">
        <v>105</v>
      </c>
      <c r="I3" s="305"/>
      <c r="J3" s="305"/>
      <c r="K3" s="305"/>
      <c r="L3" s="305"/>
      <c r="M3" s="306"/>
      <c r="N3" s="304" t="s">
        <v>109</v>
      </c>
      <c r="O3" s="305"/>
      <c r="P3" s="305"/>
      <c r="Q3" s="305"/>
      <c r="R3" s="305"/>
      <c r="S3" s="306"/>
    </row>
    <row r="4" spans="1:20" ht="13.5" customHeight="1" thickBot="1" x14ac:dyDescent="0.25">
      <c r="A4" s="13"/>
      <c r="B4" s="16"/>
      <c r="C4" s="15"/>
      <c r="D4" s="17" t="s">
        <v>0</v>
      </c>
      <c r="E4" s="18" t="s">
        <v>1</v>
      </c>
      <c r="F4" s="18" t="s">
        <v>2</v>
      </c>
      <c r="G4" s="19" t="s">
        <v>3</v>
      </c>
      <c r="H4" s="20" t="s">
        <v>4</v>
      </c>
      <c r="I4" s="30" t="s">
        <v>5</v>
      </c>
      <c r="J4" s="21" t="s">
        <v>6</v>
      </c>
      <c r="K4" s="18" t="s">
        <v>7</v>
      </c>
      <c r="L4" s="18" t="s">
        <v>8</v>
      </c>
      <c r="M4" s="22" t="s">
        <v>9</v>
      </c>
      <c r="N4" s="17" t="s">
        <v>13</v>
      </c>
      <c r="O4" s="90" t="s">
        <v>10</v>
      </c>
      <c r="P4" s="90" t="s">
        <v>19</v>
      </c>
      <c r="Q4" s="18" t="s">
        <v>20</v>
      </c>
      <c r="R4" s="18" t="s">
        <v>24</v>
      </c>
      <c r="S4" s="95" t="s">
        <v>25</v>
      </c>
    </row>
    <row r="5" spans="1:20" ht="13.5" customHeight="1" thickBot="1" x14ac:dyDescent="0.25">
      <c r="A5" s="13"/>
      <c r="B5" s="16"/>
      <c r="C5" s="15"/>
      <c r="D5" s="26"/>
      <c r="E5" s="16"/>
      <c r="F5" s="16"/>
      <c r="G5" s="27"/>
      <c r="H5" s="302" t="s">
        <v>110</v>
      </c>
      <c r="I5" s="303"/>
      <c r="J5" s="303"/>
      <c r="K5" s="28"/>
      <c r="L5" s="26"/>
      <c r="M5" s="317" t="s">
        <v>103</v>
      </c>
      <c r="N5" s="30"/>
      <c r="O5" s="21"/>
      <c r="P5" s="16"/>
      <c r="Q5" s="21"/>
      <c r="R5" s="21"/>
      <c r="S5" s="307" t="s">
        <v>108</v>
      </c>
    </row>
    <row r="6" spans="1:20" ht="13.5" customHeight="1" x14ac:dyDescent="0.2">
      <c r="A6" s="13"/>
      <c r="B6" s="16"/>
      <c r="C6" s="15"/>
      <c r="D6" s="31"/>
      <c r="E6" s="32"/>
      <c r="F6" s="32"/>
      <c r="G6" s="33"/>
      <c r="H6" s="50"/>
      <c r="I6" s="231"/>
      <c r="J6" s="16"/>
      <c r="K6" s="313" t="s">
        <v>101</v>
      </c>
      <c r="L6" s="315" t="s">
        <v>102</v>
      </c>
      <c r="M6" s="318"/>
      <c r="N6" s="31"/>
      <c r="O6" s="16"/>
      <c r="P6" s="313" t="s">
        <v>106</v>
      </c>
      <c r="Q6" s="16"/>
      <c r="R6" s="313" t="s">
        <v>107</v>
      </c>
      <c r="S6" s="308"/>
    </row>
    <row r="7" spans="1:20" ht="13.5" customHeight="1" x14ac:dyDescent="0.2">
      <c r="A7" s="35"/>
      <c r="B7" s="297" t="s">
        <v>92</v>
      </c>
      <c r="C7" s="300" t="s">
        <v>93</v>
      </c>
      <c r="D7" s="31"/>
      <c r="E7" s="32"/>
      <c r="F7" s="32"/>
      <c r="G7" s="33"/>
      <c r="H7" s="35"/>
      <c r="I7" s="16"/>
      <c r="J7" s="224"/>
      <c r="K7" s="313"/>
      <c r="L7" s="315"/>
      <c r="M7" s="318"/>
      <c r="N7" s="36"/>
      <c r="O7" s="224"/>
      <c r="P7" s="313"/>
      <c r="Q7" s="224"/>
      <c r="R7" s="313"/>
      <c r="S7" s="308"/>
    </row>
    <row r="8" spans="1:20" ht="13.5" customHeight="1" x14ac:dyDescent="0.2">
      <c r="A8" s="35"/>
      <c r="B8" s="298"/>
      <c r="C8" s="300"/>
      <c r="D8" s="31"/>
      <c r="E8" s="32"/>
      <c r="F8" s="32"/>
      <c r="G8" s="33"/>
      <c r="H8" s="310" t="s">
        <v>97</v>
      </c>
      <c r="I8" s="297" t="s">
        <v>98</v>
      </c>
      <c r="J8" s="297" t="s">
        <v>100</v>
      </c>
      <c r="K8" s="313"/>
      <c r="L8" s="315"/>
      <c r="M8" s="318"/>
      <c r="N8" s="36"/>
      <c r="O8" s="224"/>
      <c r="P8" s="313"/>
      <c r="Q8" s="224"/>
      <c r="R8" s="313"/>
      <c r="S8" s="308"/>
    </row>
    <row r="9" spans="1:20" ht="13.5" customHeight="1" thickBot="1" x14ac:dyDescent="0.25">
      <c r="A9" s="38" t="s">
        <v>91</v>
      </c>
      <c r="B9" s="299"/>
      <c r="C9" s="301"/>
      <c r="D9" s="39" t="s">
        <v>96</v>
      </c>
      <c r="E9" s="40" t="s">
        <v>94</v>
      </c>
      <c r="F9" s="40" t="s">
        <v>95</v>
      </c>
      <c r="G9" s="41" t="s">
        <v>11</v>
      </c>
      <c r="H9" s="311"/>
      <c r="I9" s="312"/>
      <c r="J9" s="312"/>
      <c r="K9" s="314"/>
      <c r="L9" s="316"/>
      <c r="M9" s="319"/>
      <c r="N9" s="39" t="s">
        <v>11</v>
      </c>
      <c r="O9" s="40" t="s">
        <v>104</v>
      </c>
      <c r="P9" s="314"/>
      <c r="Q9" s="40" t="s">
        <v>95</v>
      </c>
      <c r="R9" s="314"/>
      <c r="S9" s="309"/>
    </row>
    <row r="10" spans="1:20" ht="13.5" customHeight="1" thickTop="1" thickBot="1" x14ac:dyDescent="0.25">
      <c r="A10" s="172" t="s">
        <v>12</v>
      </c>
      <c r="B10" s="176"/>
      <c r="C10" s="177"/>
      <c r="D10" s="18"/>
      <c r="E10" s="18"/>
      <c r="F10" s="18"/>
      <c r="G10" s="42" t="str">
        <f>IF(A34=FALSE,"NR",IF(AND(D10="nda",E10="nda",F10="nda"),"nda",SUM(D10:F10)))</f>
        <v>NR</v>
      </c>
      <c r="H10" s="17"/>
      <c r="I10" s="43"/>
      <c r="J10" s="44"/>
      <c r="K10" s="45"/>
      <c r="L10" s="90"/>
      <c r="M10" s="22"/>
      <c r="N10" s="46" t="str">
        <f>IF(OR(A34=FALSE,C10=0),"NR",IF(OR(C10="nda",G10="nda"),"nda",G10*1000/C10))</f>
        <v>NR</v>
      </c>
      <c r="O10" s="47" t="str">
        <f>IF(OR(A34=FALSE,C10=0),"NR",IF(OR(K10="nda",C10="nda"),"nda",K10*1000/C10))</f>
        <v>NR</v>
      </c>
      <c r="P10" s="48" t="str">
        <f>IF(OR(A34=FALSE,C10=0),"NR",IF(OR(C10="nda",I10="nda"),"nda",I10*1000/C10))</f>
        <v>NR</v>
      </c>
      <c r="Q10" s="48" t="str">
        <f>IF(OR(A34=FALSE,C10=0),"NR",IF(OR(C10="nda",F10="nda"),"nda",F10*1000/C10))</f>
        <v>NR</v>
      </c>
      <c r="R10" s="48" t="str">
        <f>IF(OR(A34=FALSE,C10=0),"NR",IF(OR(L10="nda",F10="nda",C10="nda"),"nda",(L10+F10)*1000/C10))</f>
        <v>NR</v>
      </c>
      <c r="S10" s="49" t="str">
        <f>IF(OR(A34=FALSE,C10=0),"NR",IF(OR(M10="nda",C10="nda"),"nda",M10*1000/C10))</f>
        <v>NR</v>
      </c>
      <c r="T10" s="96"/>
    </row>
    <row r="11" spans="1:20" ht="13.5" customHeight="1" thickBot="1" x14ac:dyDescent="0.25">
      <c r="A11" s="97" t="s">
        <v>14</v>
      </c>
      <c r="B11" s="98">
        <f>+B10</f>
        <v>0</v>
      </c>
      <c r="C11" s="75">
        <f>+C10</f>
        <v>0</v>
      </c>
      <c r="D11" s="98">
        <f t="shared" ref="D11:K11" si="0">+D10</f>
        <v>0</v>
      </c>
      <c r="E11" s="74">
        <f t="shared" si="0"/>
        <v>0</v>
      </c>
      <c r="F11" s="98">
        <f t="shared" si="0"/>
        <v>0</v>
      </c>
      <c r="G11" s="99" t="str">
        <f t="shared" si="0"/>
        <v>NR</v>
      </c>
      <c r="H11" s="100">
        <f t="shared" si="0"/>
        <v>0</v>
      </c>
      <c r="I11" s="74">
        <f t="shared" si="0"/>
        <v>0</v>
      </c>
      <c r="J11" s="76">
        <f t="shared" si="0"/>
        <v>0</v>
      </c>
      <c r="K11" s="77">
        <f t="shared" si="0"/>
        <v>0</v>
      </c>
      <c r="L11" s="92">
        <f>+L10</f>
        <v>0</v>
      </c>
      <c r="M11" s="78">
        <f t="shared" ref="M11:S11" si="1">+M10</f>
        <v>0</v>
      </c>
      <c r="N11" s="101" t="str">
        <f t="shared" si="1"/>
        <v>NR</v>
      </c>
      <c r="O11" s="102" t="str">
        <f t="shared" si="1"/>
        <v>NR</v>
      </c>
      <c r="P11" s="103" t="str">
        <f t="shared" si="1"/>
        <v>NR</v>
      </c>
      <c r="Q11" s="103" t="str">
        <f t="shared" si="1"/>
        <v>NR</v>
      </c>
      <c r="R11" s="104" t="str">
        <f>+R10</f>
        <v>NR</v>
      </c>
      <c r="S11" s="105" t="str">
        <f t="shared" si="1"/>
        <v>NR</v>
      </c>
    </row>
    <row r="12" spans="1:20" ht="13.5" thickTop="1" x14ac:dyDescent="0.2">
      <c r="D12" s="106"/>
      <c r="N12" s="293"/>
      <c r="O12" s="293"/>
      <c r="P12" s="293"/>
      <c r="Q12" s="293"/>
      <c r="R12" s="86"/>
    </row>
    <row r="13" spans="1:20" s="108" customFormat="1" ht="11.25" x14ac:dyDescent="0.2">
      <c r="A13" s="201" t="s">
        <v>115</v>
      </c>
      <c r="B13" s="202"/>
      <c r="C13" s="203"/>
      <c r="D13" s="203"/>
      <c r="E13" s="205"/>
      <c r="G13" s="343"/>
      <c r="H13" s="343"/>
      <c r="I13" s="343"/>
      <c r="J13" s="343"/>
      <c r="K13" s="343"/>
      <c r="L13" s="343"/>
      <c r="M13" s="343"/>
      <c r="N13" s="343"/>
      <c r="O13" s="343"/>
      <c r="P13" s="343"/>
      <c r="Q13" s="343"/>
      <c r="R13" s="199"/>
    </row>
    <row r="14" spans="1:20" s="108" customFormat="1" x14ac:dyDescent="0.2">
      <c r="A14" s="206" t="s">
        <v>116</v>
      </c>
      <c r="B14" s="207"/>
      <c r="C14" s="204"/>
      <c r="D14" s="204"/>
      <c r="E14" s="208"/>
      <c r="F14" s="107"/>
      <c r="G14" s="109"/>
      <c r="H14" s="107"/>
      <c r="I14" s="107"/>
      <c r="J14" s="107"/>
      <c r="K14" s="107"/>
      <c r="L14" s="107"/>
      <c r="M14" s="107"/>
      <c r="N14" s="107"/>
      <c r="O14" s="107"/>
      <c r="P14" s="107"/>
      <c r="Q14" s="107"/>
      <c r="R14" s="107"/>
    </row>
    <row r="15" spans="1:20" s="108" customFormat="1" x14ac:dyDescent="0.2">
      <c r="A15" s="206"/>
      <c r="B15" s="207"/>
      <c r="C15" s="204"/>
      <c r="D15" s="204"/>
      <c r="E15" s="208"/>
      <c r="F15" s="107"/>
      <c r="G15" s="109"/>
      <c r="H15" s="107"/>
      <c r="I15" s="107"/>
      <c r="J15" s="107"/>
      <c r="K15" s="107"/>
      <c r="L15" s="107"/>
      <c r="M15" s="107"/>
      <c r="N15" s="107"/>
      <c r="O15" s="107"/>
      <c r="P15" s="107"/>
      <c r="Q15" s="107"/>
      <c r="R15" s="107"/>
    </row>
    <row r="16" spans="1:20" s="108" customFormat="1" x14ac:dyDescent="0.2">
      <c r="A16" s="206" t="s">
        <v>117</v>
      </c>
      <c r="B16" s="207"/>
      <c r="C16" s="204"/>
      <c r="D16" s="204"/>
      <c r="E16" s="208"/>
      <c r="F16" s="107"/>
      <c r="G16" s="109"/>
      <c r="H16" s="107"/>
      <c r="I16" s="107"/>
      <c r="J16" s="107"/>
      <c r="K16" s="107"/>
      <c r="L16" s="107"/>
      <c r="M16" s="107"/>
      <c r="N16" s="107"/>
      <c r="O16" s="107"/>
      <c r="P16" s="107"/>
      <c r="Q16" s="107"/>
      <c r="R16" s="107"/>
    </row>
    <row r="17" spans="1:19" s="108" customFormat="1" x14ac:dyDescent="0.2">
      <c r="A17" s="212"/>
      <c r="B17" s="207"/>
      <c r="C17" s="204"/>
      <c r="D17" s="204"/>
      <c r="E17" s="208"/>
      <c r="F17" s="107"/>
      <c r="G17" s="109"/>
      <c r="H17" s="107"/>
      <c r="I17" s="107"/>
      <c r="J17" s="107"/>
      <c r="K17" s="107"/>
      <c r="L17" s="107"/>
      <c r="M17" s="107"/>
      <c r="N17" s="107"/>
      <c r="O17" s="107"/>
      <c r="P17" s="107"/>
      <c r="Q17" s="107"/>
      <c r="R17" s="107"/>
    </row>
    <row r="18" spans="1:19" s="108" customFormat="1" ht="11.25" x14ac:dyDescent="0.2">
      <c r="A18" s="212" t="s">
        <v>118</v>
      </c>
      <c r="B18" s="207"/>
      <c r="C18" s="204"/>
      <c r="D18" s="204"/>
      <c r="E18" s="208"/>
      <c r="F18" s="107"/>
      <c r="H18" s="107"/>
      <c r="I18" s="107"/>
      <c r="J18" s="107"/>
      <c r="K18" s="107"/>
      <c r="L18" s="107"/>
      <c r="M18" s="107"/>
      <c r="N18" s="107"/>
      <c r="O18" s="107"/>
      <c r="P18" s="107"/>
      <c r="Q18" s="107"/>
      <c r="R18" s="107"/>
    </row>
    <row r="19" spans="1:19" s="108" customFormat="1" ht="11.25" customHeight="1" x14ac:dyDescent="0.2">
      <c r="A19" s="212" t="s">
        <v>119</v>
      </c>
      <c r="B19" s="204"/>
      <c r="C19" s="204"/>
      <c r="D19" s="209"/>
      <c r="E19" s="208"/>
      <c r="F19" s="107"/>
      <c r="G19" s="109"/>
      <c r="H19" s="107"/>
      <c r="I19" s="107"/>
      <c r="J19" s="107"/>
      <c r="K19" s="107"/>
      <c r="L19" s="107"/>
      <c r="M19" s="107"/>
      <c r="N19" s="107"/>
      <c r="O19" s="107"/>
      <c r="P19" s="107"/>
      <c r="Q19" s="107"/>
      <c r="R19" s="107"/>
    </row>
    <row r="20" spans="1:19" s="108" customFormat="1" ht="11.25" customHeight="1" x14ac:dyDescent="0.2">
      <c r="A20" s="212" t="s">
        <v>120</v>
      </c>
      <c r="B20" s="204"/>
      <c r="C20" s="204"/>
      <c r="D20" s="204"/>
      <c r="E20" s="208"/>
      <c r="F20" s="107"/>
      <c r="G20" s="110"/>
      <c r="H20" s="107"/>
      <c r="I20" s="107"/>
      <c r="J20" s="107"/>
      <c r="K20" s="107"/>
      <c r="L20" s="107"/>
      <c r="M20" s="107"/>
      <c r="N20" s="107"/>
      <c r="O20" s="107"/>
      <c r="P20" s="107"/>
      <c r="Q20" s="107"/>
      <c r="R20" s="107"/>
    </row>
    <row r="21" spans="1:19" s="108" customFormat="1" ht="10.5" customHeight="1" x14ac:dyDescent="0.2">
      <c r="A21" s="234" t="s">
        <v>121</v>
      </c>
      <c r="B21" s="235"/>
      <c r="C21" s="210"/>
      <c r="D21" s="210"/>
      <c r="E21" s="211"/>
      <c r="F21" s="107"/>
      <c r="G21" s="107"/>
      <c r="H21" s="107"/>
      <c r="I21" s="107"/>
      <c r="J21" s="107"/>
      <c r="K21" s="107"/>
      <c r="L21" s="107"/>
      <c r="M21" s="107"/>
      <c r="N21" s="107"/>
      <c r="O21" s="107"/>
      <c r="P21" s="107"/>
      <c r="Q21" s="107"/>
      <c r="R21" s="107"/>
    </row>
    <row r="22" spans="1:19" s="108" customFormat="1" x14ac:dyDescent="0.2">
      <c r="A22" s="107"/>
      <c r="G22" s="107"/>
      <c r="H22" s="107"/>
      <c r="I22" s="342"/>
      <c r="J22" s="342"/>
      <c r="K22" s="342"/>
      <c r="L22" s="342"/>
      <c r="M22" s="342"/>
      <c r="N22" s="342"/>
      <c r="O22" s="342"/>
      <c r="P22" s="342"/>
    </row>
    <row r="23" spans="1:19" x14ac:dyDescent="0.2">
      <c r="K23" s="340"/>
      <c r="L23" s="340"/>
      <c r="M23" s="340"/>
      <c r="N23" s="341"/>
      <c r="O23" s="341"/>
      <c r="P23" s="341"/>
      <c r="Q23" s="341"/>
      <c r="R23" s="198"/>
    </row>
    <row r="24" spans="1:19" x14ac:dyDescent="0.2">
      <c r="A24" s="89"/>
    </row>
    <row r="25" spans="1:19" s="4" customFormat="1" ht="12.75" customHeight="1" x14ac:dyDescent="0.2">
      <c r="A25" s="325" t="s">
        <v>112</v>
      </c>
      <c r="B25" s="326"/>
      <c r="C25" s="326"/>
      <c r="D25" s="326"/>
      <c r="E25" s="326"/>
      <c r="F25" s="326"/>
      <c r="G25" s="326"/>
      <c r="H25" s="326"/>
      <c r="I25" s="326"/>
      <c r="J25" s="326"/>
      <c r="K25" s="326"/>
      <c r="L25" s="326"/>
      <c r="M25" s="326"/>
      <c r="N25" s="327"/>
      <c r="O25" s="89"/>
      <c r="P25" s="89"/>
      <c r="Q25" s="89"/>
      <c r="R25" s="89"/>
      <c r="S25" s="89"/>
    </row>
    <row r="26" spans="1:19" s="4" customFormat="1" ht="25.5" x14ac:dyDescent="0.2">
      <c r="A26" s="232" t="s">
        <v>67</v>
      </c>
      <c r="B26" s="332" t="str">
        <f>IF(B37="error","Please check cells in yellow in columns 2 and 3 because Man Hours per worker are outside the range 1800/2700 hours per year","OK")</f>
        <v>OK</v>
      </c>
      <c r="C26" s="332"/>
      <c r="D26" s="332"/>
      <c r="E26" s="332"/>
      <c r="F26" s="332"/>
      <c r="G26" s="332"/>
      <c r="H26" s="332"/>
      <c r="I26" s="332"/>
      <c r="J26" s="332"/>
      <c r="K26" s="332"/>
      <c r="L26" s="332"/>
      <c r="M26" s="332"/>
      <c r="N26" s="333"/>
      <c r="O26" s="193"/>
      <c r="P26" s="89"/>
      <c r="Q26" s="89"/>
      <c r="R26" s="89"/>
      <c r="S26" s="89"/>
    </row>
    <row r="27" spans="1:19" s="4" customFormat="1" ht="30" customHeight="1" x14ac:dyDescent="0.2">
      <c r="A27" s="233" t="s">
        <v>69</v>
      </c>
      <c r="B27" s="334" t="str">
        <f>IF(C37="error","Please check cells in yellow in columns 5f and 5h because you reported either 'days away from work' (5h) lower or equal than 'cases with days away from work' (5f); or lost workdays (5h)&gt;0 and cases with lost workdays=0","OK")</f>
        <v>OK</v>
      </c>
      <c r="C27" s="334"/>
      <c r="D27" s="334"/>
      <c r="E27" s="334"/>
      <c r="F27" s="334"/>
      <c r="G27" s="334"/>
      <c r="H27" s="334"/>
      <c r="I27" s="334"/>
      <c r="J27" s="334"/>
      <c r="K27" s="334"/>
      <c r="L27" s="334"/>
      <c r="M27" s="334"/>
      <c r="N27" s="335"/>
      <c r="O27" s="193"/>
      <c r="P27" s="89"/>
      <c r="Q27" s="89"/>
      <c r="R27" s="89"/>
      <c r="S27" s="89"/>
    </row>
    <row r="28" spans="1:19" s="4" customFormat="1" ht="25.5" x14ac:dyDescent="0.2">
      <c r="A28" s="191" t="s">
        <v>70</v>
      </c>
      <c r="B28" s="336" t="str">
        <f>IF(D37="error","Please check cells in yellow in columns 5f and 4d because you reported 'cases with lost days away from work' (5f) greater than 'total cases' (4d)","OK")</f>
        <v>OK</v>
      </c>
      <c r="C28" s="336"/>
      <c r="D28" s="336"/>
      <c r="E28" s="336"/>
      <c r="F28" s="336"/>
      <c r="G28" s="336"/>
      <c r="H28" s="336"/>
      <c r="I28" s="336"/>
      <c r="J28" s="336"/>
      <c r="K28" s="336"/>
      <c r="L28" s="336"/>
      <c r="M28" s="336"/>
      <c r="N28" s="337"/>
      <c r="O28" s="193"/>
      <c r="P28" s="89"/>
      <c r="Q28" s="89"/>
      <c r="R28" s="89"/>
      <c r="S28" s="89"/>
    </row>
    <row r="29" spans="1:19" s="4" customFormat="1" x14ac:dyDescent="0.2">
      <c r="A29" s="190" t="s">
        <v>72</v>
      </c>
      <c r="B29" s="328" t="str">
        <f>IF(E37="error","Please check cells in yellow in columns 5h and 4a because the ratio between 'days away from work' (5h) and 'injuries' (4a) is greater tha 365","OK")</f>
        <v>OK</v>
      </c>
      <c r="C29" s="328"/>
      <c r="D29" s="328"/>
      <c r="E29" s="328"/>
      <c r="F29" s="328"/>
      <c r="G29" s="328"/>
      <c r="H29" s="328"/>
      <c r="I29" s="328"/>
      <c r="J29" s="328"/>
      <c r="K29" s="328"/>
      <c r="L29" s="328"/>
      <c r="M29" s="328"/>
      <c r="N29" s="329"/>
      <c r="O29" s="193"/>
      <c r="P29" s="89"/>
      <c r="Q29" s="89"/>
      <c r="R29" s="89"/>
      <c r="S29" s="89"/>
    </row>
    <row r="30" spans="1:19" s="4" customFormat="1" x14ac:dyDescent="0.2">
      <c r="A30" s="192" t="s">
        <v>74</v>
      </c>
      <c r="B30" s="330" t="str">
        <f>IF(F37="error","You have reported fatalities, do not forget to complete the correspondant OFI report","OK")</f>
        <v>OK</v>
      </c>
      <c r="C30" s="330"/>
      <c r="D30" s="330"/>
      <c r="E30" s="330"/>
      <c r="F30" s="330"/>
      <c r="G30" s="330"/>
      <c r="H30" s="330"/>
      <c r="I30" s="330"/>
      <c r="J30" s="330"/>
      <c r="K30" s="330"/>
      <c r="L30" s="330"/>
      <c r="M30" s="330"/>
      <c r="N30" s="331"/>
      <c r="O30" s="193"/>
      <c r="P30" s="89"/>
      <c r="Q30" s="89"/>
      <c r="R30" s="89"/>
      <c r="S30" s="89"/>
    </row>
    <row r="31" spans="1:19" s="4" customFormat="1" x14ac:dyDescent="0.2">
      <c r="A31" s="190" t="s">
        <v>26</v>
      </c>
      <c r="B31" s="328" t="str">
        <f>IF(G37="error","You have reported some values in E&amp;P offshore 'company' (form. OIO company) greater than E&amp;P total (form. OIC company). Please check it","OK")</f>
        <v>OK</v>
      </c>
      <c r="C31" s="328"/>
      <c r="D31" s="328"/>
      <c r="E31" s="328"/>
      <c r="F31" s="328"/>
      <c r="G31" s="328"/>
      <c r="H31" s="328"/>
      <c r="I31" s="328"/>
      <c r="J31" s="328"/>
      <c r="K31" s="328"/>
      <c r="L31" s="328"/>
      <c r="M31" s="328"/>
      <c r="N31" s="329"/>
      <c r="O31" s="193"/>
      <c r="P31" s="89"/>
      <c r="Q31" s="89"/>
      <c r="R31" s="89"/>
      <c r="S31" s="89"/>
    </row>
    <row r="32" spans="1:19" s="4" customFormat="1" x14ac:dyDescent="0.2">
      <c r="A32" s="192" t="s">
        <v>77</v>
      </c>
      <c r="B32" s="330" t="str">
        <f>IF(H37="error","You have reported fatalities, remember tu sum 6000 'days away from work due to fatality or permanent disability (p/ANSI equiv.)' -column 5j- per fatality reported","OK")</f>
        <v>OK</v>
      </c>
      <c r="C32" s="330"/>
      <c r="D32" s="330"/>
      <c r="E32" s="330"/>
      <c r="F32" s="330"/>
      <c r="G32" s="330"/>
      <c r="H32" s="330"/>
      <c r="I32" s="330"/>
      <c r="J32" s="330"/>
      <c r="K32" s="330"/>
      <c r="L32" s="330"/>
      <c r="M32" s="330"/>
      <c r="N32" s="331"/>
      <c r="O32" s="193"/>
      <c r="P32" s="89"/>
      <c r="Q32" s="89"/>
      <c r="R32" s="89"/>
      <c r="S32" s="89"/>
    </row>
    <row r="33" spans="1:19" s="4" customFormat="1" x14ac:dyDescent="0.2">
      <c r="A33" s="190" t="s">
        <v>80</v>
      </c>
      <c r="B33" s="328" t="str">
        <f>IF(I37="error","There are still some blank cells in the functions that you are reporting. Please check it","OK")</f>
        <v>OK</v>
      </c>
      <c r="C33" s="328"/>
      <c r="D33" s="328"/>
      <c r="E33" s="328"/>
      <c r="F33" s="328"/>
      <c r="G33" s="328"/>
      <c r="H33" s="328"/>
      <c r="I33" s="328"/>
      <c r="J33" s="328"/>
      <c r="K33" s="328"/>
      <c r="L33" s="328"/>
      <c r="M33" s="328"/>
      <c r="N33" s="329"/>
      <c r="O33" s="200" t="s">
        <v>113</v>
      </c>
      <c r="P33" s="89"/>
      <c r="Q33" s="89"/>
      <c r="R33" s="89"/>
      <c r="S33" s="89"/>
    </row>
    <row r="35" spans="1:19" s="220" customFormat="1" x14ac:dyDescent="0.2"/>
    <row r="36" spans="1:19" s="221" customFormat="1" ht="38.25" hidden="1" x14ac:dyDescent="0.2">
      <c r="A36" s="213"/>
      <c r="B36" s="216" t="s">
        <v>27</v>
      </c>
      <c r="C36" s="217" t="s">
        <v>28</v>
      </c>
      <c r="D36" s="217" t="s">
        <v>29</v>
      </c>
      <c r="E36" s="217" t="s">
        <v>30</v>
      </c>
      <c r="F36" s="217" t="s">
        <v>33</v>
      </c>
      <c r="G36" s="217" t="s">
        <v>31</v>
      </c>
      <c r="H36" s="218" t="s">
        <v>34</v>
      </c>
      <c r="I36" s="217" t="s">
        <v>32</v>
      </c>
    </row>
    <row r="37" spans="1:19" s="221" customFormat="1" hidden="1" x14ac:dyDescent="0.2">
      <c r="A37" s="219" t="b">
        <v>0</v>
      </c>
      <c r="B37" s="214" t="str">
        <f>IF(OR(C10="",B10="",A37=FALSE),"OK",IF(OR(C10/B10&lt;1.8,C10/B10&gt;2.7),"error","OK"))</f>
        <v>OK</v>
      </c>
      <c r="C37" s="214" t="str">
        <f>IF(OR(K11="",I11="",A37=FALSE),"OK",IF(OR(AND(K11&lt;=I11,I11&lt;&gt;0),AND(I11=0,K11&gt;0)),"error","OK"))</f>
        <v>OK</v>
      </c>
      <c r="D37" s="215" t="str">
        <f>IF(OR(A37=FALSE,D10="",E10="",F10=""),"OK",IF(I10&gt;G10,"error","OK"))</f>
        <v>OK</v>
      </c>
      <c r="E37" s="215" t="str">
        <f>IF(OR(K10="",D10="",D10=0,A37=FALSE),"OK",IF(K10/D10&gt;365,"error","OK"))</f>
        <v>OK</v>
      </c>
      <c r="F37" s="215" t="str">
        <f>IF(OR(F10="",A37=FALSE),"OK",IF(AND(ISNUMBER(F10),F10&gt;0),"error","OK"))</f>
        <v>OK</v>
      </c>
      <c r="G37" s="215" t="str">
        <f>+'OIC (Contractors)'!G34</f>
        <v>OK</v>
      </c>
      <c r="H37" s="215" t="str">
        <f>IF(OR(F10="",M10="",A37=FALSE),"OK",IF(F10*6000&gt;M10,"error","OK"))</f>
        <v>OK</v>
      </c>
      <c r="I37" s="215" t="str">
        <f>IF(AND(A37=TRUE,COUNTBLANK(B10:M10)&gt;0),"error","OK")</f>
        <v>OK</v>
      </c>
    </row>
    <row r="38" spans="1:19" s="220" customFormat="1" x14ac:dyDescent="0.2"/>
  </sheetData>
  <mergeCells count="32">
    <mergeCell ref="B30:N30"/>
    <mergeCell ref="B31:N31"/>
    <mergeCell ref="B32:N32"/>
    <mergeCell ref="B33:N33"/>
    <mergeCell ref="K23:Q23"/>
    <mergeCell ref="A25:N25"/>
    <mergeCell ref="B26:N26"/>
    <mergeCell ref="B27:N27"/>
    <mergeCell ref="B28:N28"/>
    <mergeCell ref="B29:N29"/>
    <mergeCell ref="A1:S1"/>
    <mergeCell ref="D2:G2"/>
    <mergeCell ref="H2:K2"/>
    <mergeCell ref="N2:S2"/>
    <mergeCell ref="D3:G3"/>
    <mergeCell ref="H3:M3"/>
    <mergeCell ref="N3:S3"/>
    <mergeCell ref="I22:P22"/>
    <mergeCell ref="H5:J5"/>
    <mergeCell ref="S5:S9"/>
    <mergeCell ref="R6:R9"/>
    <mergeCell ref="N12:Q12"/>
    <mergeCell ref="G13:Q13"/>
    <mergeCell ref="P6:P9"/>
    <mergeCell ref="B7:B9"/>
    <mergeCell ref="C7:C9"/>
    <mergeCell ref="M5:M9"/>
    <mergeCell ref="K6:K9"/>
    <mergeCell ref="L6:L9"/>
    <mergeCell ref="H8:H9"/>
    <mergeCell ref="I8:I9"/>
    <mergeCell ref="J8:J9"/>
  </mergeCells>
  <conditionalFormatting sqref="B10:S10">
    <cfRule type="expression" dxfId="136" priority="1">
      <formula>$G$37="error"</formula>
    </cfRule>
    <cfRule type="expression" dxfId="135" priority="2">
      <formula>$A$37=FALSE</formula>
    </cfRule>
  </conditionalFormatting>
  <conditionalFormatting sqref="B10:C10">
    <cfRule type="expression" dxfId="134" priority="3">
      <formula>$B$37="error"</formula>
    </cfRule>
  </conditionalFormatting>
  <conditionalFormatting sqref="I10 K10">
    <cfRule type="expression" dxfId="133" priority="4">
      <formula>$C$37="error"</formula>
    </cfRule>
  </conditionalFormatting>
  <conditionalFormatting sqref="I10 G10">
    <cfRule type="expression" dxfId="132" priority="5">
      <formula>$D$37="error"</formula>
    </cfRule>
  </conditionalFormatting>
  <conditionalFormatting sqref="K10 D10">
    <cfRule type="expression" dxfId="131" priority="6">
      <formula>$E$37="error"</formula>
    </cfRule>
  </conditionalFormatting>
  <conditionalFormatting sqref="F10">
    <cfRule type="expression" dxfId="130" priority="7">
      <formula>$F$37="error"</formula>
    </cfRule>
  </conditionalFormatting>
  <conditionalFormatting sqref="M10">
    <cfRule type="expression" dxfId="129" priority="8">
      <formula>$H$37="error"</formula>
    </cfRule>
  </conditionalFormatting>
  <hyperlinks>
    <hyperlink ref="O33" location="'+info'!A1" display="+info"/>
  </hyperlinks>
  <pageMargins left="0.37" right="0.45" top="0.26" bottom="1" header="0" footer="0"/>
  <pageSetup paperSize="9" scale="76" orientation="landscape" horizontalDpi="360" verticalDpi="36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275"/>
  <sheetViews>
    <sheetView showGridLines="0" zoomScaleNormal="100" zoomScaleSheetLayoutView="100" workbookViewId="0">
      <selection sqref="A1:G1"/>
    </sheetView>
  </sheetViews>
  <sheetFormatPr baseColWidth="10" defaultRowHeight="12.75" x14ac:dyDescent="0.2"/>
  <cols>
    <col min="1" max="1" width="30.5703125" style="83" customWidth="1"/>
    <col min="2" max="2" width="22.140625" style="83" customWidth="1"/>
    <col min="3" max="3" width="18.7109375" style="83" customWidth="1"/>
    <col min="4" max="4" width="20.28515625" style="83" customWidth="1"/>
    <col min="5" max="5" width="19.140625" style="83" customWidth="1"/>
    <col min="6" max="6" width="16.5703125" style="83" customWidth="1"/>
    <col min="7" max="7" width="15" style="83" customWidth="1"/>
    <col min="8" max="8" width="1.5703125" style="83" hidden="1" customWidth="1"/>
    <col min="9" max="9" width="7.85546875" style="83" bestFit="1" customWidth="1"/>
    <col min="10" max="16384" width="11.42578125" style="83"/>
  </cols>
  <sheetData>
    <row r="1" spans="1:21" s="93" customFormat="1" ht="60" customHeight="1" thickBot="1" x14ac:dyDescent="0.3">
      <c r="A1" s="348" t="s">
        <v>168</v>
      </c>
      <c r="B1" s="349"/>
      <c r="C1" s="349"/>
      <c r="D1" s="349"/>
      <c r="E1" s="349"/>
      <c r="F1" s="349"/>
      <c r="G1" s="349"/>
      <c r="H1" s="111"/>
      <c r="I1" s="112"/>
      <c r="J1" s="112"/>
      <c r="K1" s="112"/>
      <c r="L1" s="112"/>
      <c r="M1" s="112"/>
      <c r="N1" s="112"/>
      <c r="O1" s="112"/>
      <c r="P1" s="112"/>
    </row>
    <row r="2" spans="1:21" ht="14.25" thickTop="1" thickBot="1" x14ac:dyDescent="0.25">
      <c r="A2" s="113">
        <v>1</v>
      </c>
      <c r="B2" s="321">
        <v>2</v>
      </c>
      <c r="C2" s="321"/>
      <c r="D2" s="322"/>
      <c r="E2" s="321">
        <v>3</v>
      </c>
      <c r="F2" s="321"/>
      <c r="G2" s="322"/>
      <c r="H2" s="94">
        <v>4</v>
      </c>
      <c r="I2" s="114"/>
      <c r="J2" s="114"/>
    </row>
    <row r="3" spans="1:21" s="117" customFormat="1" ht="23.25" customHeight="1" thickBot="1" x14ac:dyDescent="0.25">
      <c r="A3" s="362" t="s">
        <v>91</v>
      </c>
      <c r="B3" s="358" t="s">
        <v>124</v>
      </c>
      <c r="C3" s="359"/>
      <c r="D3" s="359"/>
      <c r="E3" s="358" t="s">
        <v>125</v>
      </c>
      <c r="F3" s="359"/>
      <c r="G3" s="361"/>
      <c r="H3" s="115" t="s">
        <v>23</v>
      </c>
      <c r="I3" s="116"/>
    </row>
    <row r="4" spans="1:21" s="84" customFormat="1" x14ac:dyDescent="0.2">
      <c r="A4" s="363"/>
      <c r="B4" s="118" t="s">
        <v>0</v>
      </c>
      <c r="C4" s="119" t="s">
        <v>1</v>
      </c>
      <c r="D4" s="120" t="s">
        <v>2</v>
      </c>
      <c r="E4" s="118" t="s">
        <v>3</v>
      </c>
      <c r="F4" s="119" t="s">
        <v>4</v>
      </c>
      <c r="G4" s="120" t="s">
        <v>5</v>
      </c>
      <c r="H4" s="121" t="s">
        <v>6</v>
      </c>
      <c r="I4" s="122"/>
    </row>
    <row r="5" spans="1:21" s="112" customFormat="1" ht="16.5" customHeight="1" x14ac:dyDescent="0.2">
      <c r="A5" s="363"/>
      <c r="B5" s="356" t="s">
        <v>126</v>
      </c>
      <c r="C5" s="354" t="s">
        <v>92</v>
      </c>
      <c r="D5" s="352" t="s">
        <v>127</v>
      </c>
      <c r="E5" s="356" t="s">
        <v>128</v>
      </c>
      <c r="F5" s="354" t="s">
        <v>129</v>
      </c>
      <c r="G5" s="352" t="s">
        <v>130</v>
      </c>
      <c r="H5" s="350" t="s">
        <v>21</v>
      </c>
      <c r="I5" s="123"/>
    </row>
    <row r="6" spans="1:21" s="112" customFormat="1" ht="16.5" customHeight="1" thickBot="1" x14ac:dyDescent="0.25">
      <c r="A6" s="364"/>
      <c r="B6" s="357"/>
      <c r="C6" s="355"/>
      <c r="D6" s="353"/>
      <c r="E6" s="357"/>
      <c r="F6" s="355"/>
      <c r="G6" s="353"/>
      <c r="H6" s="351" t="s">
        <v>22</v>
      </c>
      <c r="I6" s="123"/>
    </row>
    <row r="7" spans="1:21" s="112" customFormat="1" ht="13.5" thickTop="1" x14ac:dyDescent="0.25">
      <c r="A7" s="237" t="s">
        <v>12</v>
      </c>
      <c r="B7" s="90"/>
      <c r="C7" s="124">
        <f>+'OIC (Company)'!B10</f>
        <v>0</v>
      </c>
      <c r="D7" s="125" t="str">
        <f t="shared" ref="D7:D14" si="0">+IF(OR(A22=FALSE,C7=0),"NR",IF(OR(B7="nda",C7="nda"),"nda",B7/C7))</f>
        <v>NR</v>
      </c>
      <c r="E7" s="90"/>
      <c r="F7" s="124">
        <f>+'OIC (Company)'!C10</f>
        <v>0</v>
      </c>
      <c r="G7" s="126" t="str">
        <f t="shared" ref="G7:G14" si="1">+IF(OR(A22=FALSE,F7=0),"NR",IF(OR(E7="nda",F7="nda"),"nda",E7*100/(F7*1000)))</f>
        <v>NR</v>
      </c>
      <c r="H7" s="127" t="str">
        <f>IF('OIC (Company)'!G10="n/a","n/a",IF('OIC (Company)'!G10="ndd","ndd",IF(('OIC (Company)'!F10+'OIC (Company)'!I10=0),"n/a",IF(AND('OIC (Company)'!F10="ndd",'OIC (Company)'!I10="ndd"),"ndd",(+'OIC (Company)'!G10/('OIC (Company)'!F10+'OIC (Company)'!I10))))))</f>
        <v>n/a</v>
      </c>
      <c r="I7" s="128"/>
      <c r="J7" s="129"/>
      <c r="K7" s="129"/>
      <c r="L7" s="129"/>
      <c r="M7" s="129"/>
      <c r="N7" s="129"/>
    </row>
    <row r="8" spans="1:21" s="112" customFormat="1" x14ac:dyDescent="0.25">
      <c r="A8" s="238" t="s">
        <v>84</v>
      </c>
      <c r="B8" s="26"/>
      <c r="C8" s="124">
        <f>+'OIC (Company)'!B11</f>
        <v>0</v>
      </c>
      <c r="D8" s="125" t="str">
        <f t="shared" si="0"/>
        <v>NR</v>
      </c>
      <c r="E8" s="26"/>
      <c r="F8" s="124">
        <f>+'OIC (Company)'!C11</f>
        <v>0</v>
      </c>
      <c r="G8" s="126" t="str">
        <f t="shared" si="1"/>
        <v>NR</v>
      </c>
      <c r="H8" s="127" t="str">
        <f>IF('OIC (Company)'!D11="n/a","n/a",IF('OIC (Company)'!G11="ndd","ndd",IF('OIC (Company)'!F11+'OIC (Company)'!I11=0,"n/a",IF(AND('OIC (Company)'!F11="ndd",'OIC (Company)'!I11="ndd"),"ndd",(+'OIC (Company)'!G11/('OIC (Company)'!F11+'OIC (Company)'!I11))))))</f>
        <v>n/a</v>
      </c>
      <c r="I8" s="128"/>
    </row>
    <row r="9" spans="1:21" s="112" customFormat="1" x14ac:dyDescent="0.25">
      <c r="A9" s="237" t="s">
        <v>85</v>
      </c>
      <c r="B9" s="90"/>
      <c r="C9" s="124">
        <f>+'OIC (Company)'!B12</f>
        <v>0</v>
      </c>
      <c r="D9" s="125" t="str">
        <f t="shared" si="0"/>
        <v>NR</v>
      </c>
      <c r="E9" s="90"/>
      <c r="F9" s="124">
        <f>+'OIC (Company)'!C12</f>
        <v>0</v>
      </c>
      <c r="G9" s="126" t="str">
        <f t="shared" si="1"/>
        <v>NR</v>
      </c>
      <c r="H9" s="127" t="str">
        <f>IF('OIC (Company)'!D12="n/a","n/a",IF('OIC (Company)'!G12="ndd","ndd",IF('OIC (Company)'!F12+'OIC (Company)'!I12=0,"n/a",IF(AND('OIC (Company)'!F12="ndd",'OIC (Company)'!I12="ndd"),"ndd",(+'OIC (Company)'!G12/('OIC (Company)'!F12+'OIC (Company)'!I12))))))</f>
        <v>n/a</v>
      </c>
      <c r="I9" s="128"/>
    </row>
    <row r="10" spans="1:21" s="112" customFormat="1" x14ac:dyDescent="0.25">
      <c r="A10" s="237" t="s">
        <v>86</v>
      </c>
      <c r="B10" s="90"/>
      <c r="C10" s="124">
        <f>+'OIC (Company)'!B13</f>
        <v>0</v>
      </c>
      <c r="D10" s="125" t="str">
        <f t="shared" si="0"/>
        <v>NR</v>
      </c>
      <c r="E10" s="90"/>
      <c r="F10" s="124">
        <f>+'OIC (Company)'!C13</f>
        <v>0</v>
      </c>
      <c r="G10" s="126" t="str">
        <f t="shared" si="1"/>
        <v>NR</v>
      </c>
      <c r="H10" s="127" t="str">
        <f>IF('OIC (Company)'!D13="n/a","n/a",IF('OIC (Company)'!G13="ndd","ndd",IF('OIC (Company)'!F13+'OIC (Company)'!I13=0,"n/a",IF(AND('OIC (Company)'!F13="ndd",'OIC (Company)'!I13="ndd"),"ndd",(+'OIC (Company)'!G13/('OIC (Company)'!F13+'OIC (Company)'!I13))))))</f>
        <v>n/a</v>
      </c>
      <c r="I10" s="128"/>
    </row>
    <row r="11" spans="1:21" s="112" customFormat="1" x14ac:dyDescent="0.25">
      <c r="A11" s="239" t="s">
        <v>87</v>
      </c>
      <c r="B11" s="130"/>
      <c r="C11" s="131">
        <f>+'OIC (Company)'!B14</f>
        <v>0</v>
      </c>
      <c r="D11" s="132" t="str">
        <f t="shared" si="0"/>
        <v>NR</v>
      </c>
      <c r="E11" s="130"/>
      <c r="F11" s="131">
        <f>+'OIC (Company)'!C14</f>
        <v>0</v>
      </c>
      <c r="G11" s="133" t="str">
        <f t="shared" si="1"/>
        <v>NR</v>
      </c>
      <c r="H11" s="134" t="str">
        <f>IF('OIC (Company)'!D14="n/a","n/a",IF('OIC (Company)'!G14="ndd","ndd",IF('OIC (Company)'!F14+'OIC (Company)'!I14=0,"n/a",IF(AND('OIC (Company)'!F14="ndd",'OIC (Company)'!I14="ndd"),"ndd",(+'OIC (Company)'!G14/('OIC (Company)'!F14+'OIC (Company)'!I14))))))</f>
        <v>n/a</v>
      </c>
      <c r="I11" s="128"/>
    </row>
    <row r="12" spans="1:21" s="112" customFormat="1" x14ac:dyDescent="0.25">
      <c r="A12" s="237" t="s">
        <v>88</v>
      </c>
      <c r="B12" s="90"/>
      <c r="C12" s="124">
        <f>+'OIC (Company)'!B15</f>
        <v>0</v>
      </c>
      <c r="D12" s="125" t="str">
        <f t="shared" si="0"/>
        <v>NR</v>
      </c>
      <c r="E12" s="90"/>
      <c r="F12" s="124">
        <f>+'OIC (Company)'!C15</f>
        <v>0</v>
      </c>
      <c r="G12" s="126" t="str">
        <f t="shared" si="1"/>
        <v>NR</v>
      </c>
      <c r="H12" s="127" t="str">
        <f>IF('OIC (Company)'!D15="n/a","n/a",IF('OIC (Company)'!G15="ndd","ndd",IF('OIC (Company)'!F15+'OIC (Company)'!I15=0,"n/a",IF(AND('OIC (Company)'!F15="ndd",'OIC (Company)'!I15="ndd"),"ndd",(+'OIC (Company)'!G15/('OIC (Company)'!F15+'OIC (Company)'!I15))))))</f>
        <v>n/a</v>
      </c>
      <c r="I12" s="128"/>
    </row>
    <row r="13" spans="1:21" s="112" customFormat="1" x14ac:dyDescent="0.25">
      <c r="A13" s="237" t="s">
        <v>89</v>
      </c>
      <c r="B13" s="90"/>
      <c r="C13" s="124">
        <f>+'OIC (Company)'!B16</f>
        <v>0</v>
      </c>
      <c r="D13" s="125" t="str">
        <f t="shared" si="0"/>
        <v>NR</v>
      </c>
      <c r="E13" s="90"/>
      <c r="F13" s="124">
        <f>+'OIC (Company)'!C16</f>
        <v>0</v>
      </c>
      <c r="G13" s="126" t="str">
        <f t="shared" si="1"/>
        <v>NR</v>
      </c>
      <c r="H13" s="127" t="str">
        <f>IF('OIC (Company)'!D16="n/a","n/a",IF('OIC (Company)'!G16="ndd","ndd",IF('OIC (Company)'!F16+'OIC (Company)'!I16=0,"n/a",IF(AND('OIC (Company)'!F16="ndd",'OIC (Company)'!I16="ndd"),"ndd",(+'OIC (Company)'!G16/('OIC (Company)'!F16+'OIC (Company)'!I16))))))</f>
        <v>n/a</v>
      </c>
      <c r="I13" s="128"/>
      <c r="J13" s="129"/>
      <c r="K13" s="129"/>
      <c r="L13" s="129"/>
      <c r="M13" s="129"/>
      <c r="N13" s="129"/>
      <c r="O13" s="129"/>
      <c r="P13" s="129"/>
      <c r="Q13" s="129"/>
      <c r="R13" s="129"/>
      <c r="S13" s="129"/>
      <c r="T13" s="129"/>
      <c r="U13" s="129"/>
    </row>
    <row r="14" spans="1:21" s="112" customFormat="1" ht="13.5" thickBot="1" x14ac:dyDescent="0.3">
      <c r="A14" s="237" t="s">
        <v>90</v>
      </c>
      <c r="B14" s="30"/>
      <c r="C14" s="135">
        <f>+'OIC (Company)'!B17</f>
        <v>0</v>
      </c>
      <c r="D14" s="136" t="str">
        <f t="shared" si="0"/>
        <v>NR</v>
      </c>
      <c r="E14" s="30"/>
      <c r="F14" s="135">
        <f>+'OIC (Company)'!C17</f>
        <v>0</v>
      </c>
      <c r="G14" s="137" t="str">
        <f t="shared" si="1"/>
        <v>NR</v>
      </c>
      <c r="H14" s="138" t="str">
        <f>IF('OIC (Company)'!D17="n/a","n/a",IF('OIC (Company)'!G17="ndd","ndd",IF('OIC (Company)'!F17+'OIC (Company)'!I17=0,"n/a",IF(AND('OIC (Company)'!F17="ndd",'OIC (Company)'!I17="ndd"),"ndd",(+'OIC (Company)'!G17/('OIC (Company)'!F17+'OIC (Company)'!I17))))))</f>
        <v>n/a</v>
      </c>
      <c r="I14" s="128"/>
      <c r="J14" s="129"/>
      <c r="K14" s="129"/>
      <c r="L14" s="129"/>
      <c r="M14" s="129"/>
      <c r="N14" s="129"/>
      <c r="O14" s="129"/>
      <c r="P14" s="129"/>
      <c r="Q14" s="129"/>
      <c r="R14" s="129"/>
      <c r="S14" s="129"/>
      <c r="T14" s="129"/>
      <c r="U14" s="129"/>
    </row>
    <row r="15" spans="1:21" s="129" customFormat="1" ht="13.5" thickBot="1" x14ac:dyDescent="0.3">
      <c r="A15" s="240" t="s">
        <v>11</v>
      </c>
      <c r="B15" s="98">
        <f>IF(AND(B7="NR",B8="NR",B9="NR",B10="NR",B11="NR",B12="NR",B13="NR",B14="NR"),"NR",IF(AND(B7="nda",B8="nda",B9="nda",B10="nda",B11="nda",B12="nda",B13="nda",B14="nda"),"nda",SUM(B7:B14)))</f>
        <v>0</v>
      </c>
      <c r="C15" s="139">
        <f>IF(AND(C7="NR",C8="NR",C9="NR",C10="NR",C11="NR",C12="NR",C13="NR",C14="NR"),"NR",IF(AND(C7="nda",C8="nda",C9="nda",C10="nda",C11="nda",C12="nda",C13="nda",C14="nda"),"nda",SUM(C7:C14)))</f>
        <v>0</v>
      </c>
      <c r="D15" s="140" t="str">
        <f>+IF(C15=0,"NR",IF(OR(B15="nda",C15="nda"),"nda",B15/C15))</f>
        <v>NR</v>
      </c>
      <c r="E15" s="92">
        <f>IF(AND(E7="NR",E8="NR",E9="NR",E10="NR",E11="NR",E12="NR",E13="NR",E14="NR"),"NR",IF(AND(E7="nda",E8="nda",E9="nda",E10="nda",E11="nda",E12="nda",E13="nda",E14="nda"),"nda",SUM(E7:E14)))</f>
        <v>0</v>
      </c>
      <c r="F15" s="139">
        <f>IF(AND(F7="NR",F8="NR",F9="NR",F10="NR",F11="NR",F12="NR",F13="NR",F14="NR"),"NR",IF(AND(F7="nda",F8="nda",F9="nda",F10="nda",F11="nda",F12="nda",F13="nda",F14="nda"),"nda",SUM(F7:F14)))</f>
        <v>0</v>
      </c>
      <c r="G15" s="141" t="str">
        <f>+IF(F15=0,"NR",IF(OR(E15="nda",F15="nda"),"nda",E15*100/(F15*1000)))</f>
        <v>NR</v>
      </c>
      <c r="H15" s="142" t="str">
        <f>IF('OIC (Company)'!D18="n/a","n/a",IF('OIC (Company)'!G18="ndd","ndd",IF('OIC (Company)'!F18+'OIC (Company)'!I18=0,"n/a",IF(AND('OIC (Company)'!F18="ndd",'OIC (Company)'!I18="ndd"),"ndd",(+'OIC (Company)'!G18/('OIC (Company)'!F18+'OIC (Company)'!I18))))))</f>
        <v>n/a</v>
      </c>
      <c r="I15" s="128"/>
    </row>
    <row r="16" spans="1:21" ht="12.75" customHeight="1" thickTop="1" x14ac:dyDescent="0.2">
      <c r="A16" s="293"/>
      <c r="B16" s="293"/>
      <c r="C16" s="293"/>
      <c r="D16" s="293"/>
      <c r="E16" s="293"/>
      <c r="F16" s="293"/>
      <c r="G16" s="293"/>
      <c r="H16" s="86"/>
    </row>
    <row r="17" spans="1:13" s="89" customFormat="1" x14ac:dyDescent="0.2">
      <c r="A17" s="184" t="s">
        <v>122</v>
      </c>
    </row>
    <row r="18" spans="1:13" s="89" customFormat="1" x14ac:dyDescent="0.2">
      <c r="A18" s="184"/>
    </row>
    <row r="19" spans="1:13" s="89" customFormat="1" ht="12.75" customHeight="1" x14ac:dyDescent="0.2">
      <c r="A19" s="360" t="str">
        <f>IF(COUNTIF(B22:B29,"error")&gt;0,"There are still some blank cells in the functions that you are reporting. Please check it","OK")</f>
        <v>OK</v>
      </c>
      <c r="B19" s="360"/>
      <c r="C19" s="360"/>
      <c r="D19" s="360"/>
      <c r="E19" s="223"/>
      <c r="F19" s="223"/>
      <c r="G19" s="223"/>
      <c r="H19" s="223"/>
      <c r="I19" s="223"/>
      <c r="J19" s="223"/>
      <c r="K19" s="223"/>
      <c r="L19" s="223"/>
      <c r="M19" s="223"/>
    </row>
    <row r="20" spans="1:13" s="89" customFormat="1" ht="12.75" customHeight="1" x14ac:dyDescent="0.2">
      <c r="A20" s="223"/>
      <c r="B20" s="223"/>
      <c r="C20" s="223"/>
      <c r="D20" s="223"/>
      <c r="E20" s="223"/>
      <c r="F20" s="223"/>
      <c r="G20" s="223"/>
      <c r="H20" s="223"/>
      <c r="I20" s="223"/>
      <c r="J20" s="223"/>
      <c r="K20" s="223"/>
      <c r="L20" s="223"/>
      <c r="M20" s="223"/>
    </row>
    <row r="21" spans="1:13" s="89" customFormat="1" hidden="1" x14ac:dyDescent="0.2">
      <c r="B21" s="215" t="s">
        <v>35</v>
      </c>
    </row>
    <row r="22" spans="1:13" s="89" customFormat="1" hidden="1" x14ac:dyDescent="0.2">
      <c r="A22" s="215" t="b">
        <f>+'OIC (Company)'!A34</f>
        <v>0</v>
      </c>
      <c r="B22" s="215" t="str">
        <f t="shared" ref="B22:B29" si="2">IF(AND(A22=TRUE,COUNTBLANK(B7:G7)&gt;0),"error","OK")</f>
        <v>OK</v>
      </c>
    </row>
    <row r="23" spans="1:13" s="89" customFormat="1" hidden="1" x14ac:dyDescent="0.2">
      <c r="A23" s="215" t="b">
        <f>+'OIC (Company)'!A35</f>
        <v>0</v>
      </c>
      <c r="B23" s="215" t="str">
        <f t="shared" si="2"/>
        <v>OK</v>
      </c>
    </row>
    <row r="24" spans="1:13" s="89" customFormat="1" hidden="1" x14ac:dyDescent="0.2">
      <c r="A24" s="215" t="b">
        <f>+'OIC (Company)'!A36</f>
        <v>0</v>
      </c>
      <c r="B24" s="215" t="str">
        <f t="shared" si="2"/>
        <v>OK</v>
      </c>
    </row>
    <row r="25" spans="1:13" s="89" customFormat="1" hidden="1" x14ac:dyDescent="0.2">
      <c r="A25" s="215" t="b">
        <f>+'OIC (Company)'!A37</f>
        <v>0</v>
      </c>
      <c r="B25" s="215" t="str">
        <f t="shared" si="2"/>
        <v>OK</v>
      </c>
    </row>
    <row r="26" spans="1:13" s="89" customFormat="1" hidden="1" x14ac:dyDescent="0.2">
      <c r="A26" s="215" t="b">
        <f>+'OIC (Company)'!A38</f>
        <v>0</v>
      </c>
      <c r="B26" s="215" t="str">
        <f t="shared" si="2"/>
        <v>OK</v>
      </c>
    </row>
    <row r="27" spans="1:13" s="89" customFormat="1" hidden="1" x14ac:dyDescent="0.2">
      <c r="A27" s="215" t="b">
        <f>+'OIC (Company)'!A39</f>
        <v>0</v>
      </c>
      <c r="B27" s="215" t="str">
        <f t="shared" si="2"/>
        <v>OK</v>
      </c>
    </row>
    <row r="28" spans="1:13" s="89" customFormat="1" hidden="1" x14ac:dyDescent="0.2">
      <c r="A28" s="215" t="b">
        <f>+'OIC (Company)'!A40</f>
        <v>0</v>
      </c>
      <c r="B28" s="215" t="str">
        <f t="shared" si="2"/>
        <v>OK</v>
      </c>
    </row>
    <row r="29" spans="1:13" s="89" customFormat="1" hidden="1" x14ac:dyDescent="0.2">
      <c r="A29" s="215" t="b">
        <f>+'OIC (Company)'!A41</f>
        <v>0</v>
      </c>
      <c r="B29" s="215" t="str">
        <f t="shared" si="2"/>
        <v>OK</v>
      </c>
    </row>
    <row r="30" spans="1:13" s="89" customFormat="1" x14ac:dyDescent="0.2"/>
    <row r="31" spans="1:13" s="89" customFormat="1" x14ac:dyDescent="0.2"/>
    <row r="32" spans="1:13" s="89" customFormat="1" x14ac:dyDescent="0.2"/>
    <row r="33" s="89" customFormat="1" x14ac:dyDescent="0.2"/>
    <row r="34" s="89" customFormat="1" x14ac:dyDescent="0.2"/>
    <row r="35" s="89" customFormat="1" x14ac:dyDescent="0.2"/>
    <row r="36" s="89" customFormat="1" x14ac:dyDescent="0.2"/>
    <row r="37" s="89" customFormat="1" x14ac:dyDescent="0.2"/>
    <row r="38" s="89" customFormat="1" x14ac:dyDescent="0.2"/>
    <row r="39" s="89" customFormat="1" x14ac:dyDescent="0.2"/>
    <row r="40" s="89" customFormat="1" x14ac:dyDescent="0.2"/>
    <row r="41" s="89" customFormat="1" x14ac:dyDescent="0.2"/>
    <row r="42" s="89" customFormat="1" x14ac:dyDescent="0.2"/>
    <row r="43" s="89" customFormat="1" x14ac:dyDescent="0.2"/>
    <row r="44" s="89" customFormat="1" x14ac:dyDescent="0.2"/>
    <row r="45" s="89" customFormat="1" x14ac:dyDescent="0.2"/>
    <row r="46" s="89" customFormat="1" x14ac:dyDescent="0.2"/>
    <row r="47" s="89" customFormat="1" x14ac:dyDescent="0.2"/>
    <row r="48" s="89" customFormat="1" x14ac:dyDescent="0.2"/>
    <row r="49" s="89" customFormat="1" x14ac:dyDescent="0.2"/>
    <row r="50" s="89" customFormat="1" x14ac:dyDescent="0.2"/>
    <row r="51" s="89" customFormat="1" x14ac:dyDescent="0.2"/>
    <row r="52" s="89" customFormat="1" x14ac:dyDescent="0.2"/>
    <row r="53" s="89" customFormat="1" x14ac:dyDescent="0.2"/>
    <row r="54" s="89" customFormat="1" x14ac:dyDescent="0.2"/>
    <row r="55" s="89" customFormat="1" x14ac:dyDescent="0.2"/>
    <row r="56" s="89" customFormat="1" x14ac:dyDescent="0.2"/>
    <row r="57" s="89" customFormat="1" x14ac:dyDescent="0.2"/>
    <row r="58" s="89" customFormat="1" x14ac:dyDescent="0.2"/>
    <row r="59" s="89" customFormat="1" x14ac:dyDescent="0.2"/>
    <row r="60" s="89" customFormat="1" x14ac:dyDescent="0.2"/>
    <row r="61" s="89" customFormat="1" x14ac:dyDescent="0.2"/>
    <row r="62" s="89" customFormat="1" x14ac:dyDescent="0.2"/>
    <row r="63" s="89" customFormat="1" x14ac:dyDescent="0.2"/>
    <row r="64" s="89" customFormat="1" x14ac:dyDescent="0.2"/>
    <row r="65" s="89" customFormat="1" x14ac:dyDescent="0.2"/>
    <row r="66" s="89" customFormat="1" x14ac:dyDescent="0.2"/>
    <row r="67" s="89" customFormat="1" x14ac:dyDescent="0.2"/>
    <row r="68" s="89" customFormat="1" x14ac:dyDescent="0.2"/>
    <row r="69" s="89" customFormat="1" x14ac:dyDescent="0.2"/>
    <row r="70" s="89" customFormat="1" x14ac:dyDescent="0.2"/>
    <row r="71" s="89" customFormat="1" x14ac:dyDescent="0.2"/>
    <row r="72" s="89" customFormat="1" x14ac:dyDescent="0.2"/>
    <row r="73" s="89" customFormat="1" x14ac:dyDescent="0.2"/>
    <row r="74" s="89" customFormat="1" x14ac:dyDescent="0.2"/>
    <row r="75" s="89" customFormat="1" x14ac:dyDescent="0.2"/>
    <row r="76" s="89" customFormat="1" x14ac:dyDescent="0.2"/>
    <row r="77" s="89" customFormat="1" x14ac:dyDescent="0.2"/>
    <row r="78" s="89" customFormat="1" x14ac:dyDescent="0.2"/>
    <row r="79" s="89" customFormat="1" x14ac:dyDescent="0.2"/>
    <row r="80" s="89" customFormat="1" x14ac:dyDescent="0.2"/>
    <row r="81" s="89" customFormat="1" x14ac:dyDescent="0.2"/>
    <row r="82" s="89" customFormat="1" x14ac:dyDescent="0.2"/>
    <row r="83" s="89" customFormat="1" x14ac:dyDescent="0.2"/>
    <row r="84" s="89" customFormat="1" x14ac:dyDescent="0.2"/>
    <row r="85" s="89" customFormat="1" x14ac:dyDescent="0.2"/>
    <row r="86" s="89" customFormat="1" x14ac:dyDescent="0.2"/>
    <row r="87" s="89" customFormat="1" x14ac:dyDescent="0.2"/>
    <row r="88" s="89" customFormat="1" x14ac:dyDescent="0.2"/>
    <row r="89" s="89" customFormat="1" x14ac:dyDescent="0.2"/>
    <row r="90" s="89" customFormat="1" x14ac:dyDescent="0.2"/>
    <row r="91" s="89" customFormat="1" x14ac:dyDescent="0.2"/>
    <row r="92" s="89" customFormat="1" x14ac:dyDescent="0.2"/>
    <row r="93" s="89" customFormat="1" x14ac:dyDescent="0.2"/>
    <row r="94" s="89" customFormat="1" x14ac:dyDescent="0.2"/>
    <row r="95" s="89" customFormat="1" x14ac:dyDescent="0.2"/>
    <row r="96" s="89" customFormat="1" x14ac:dyDescent="0.2"/>
    <row r="97" s="89" customFormat="1" x14ac:dyDescent="0.2"/>
    <row r="98" s="89" customFormat="1" x14ac:dyDescent="0.2"/>
    <row r="99" s="89" customFormat="1" x14ac:dyDescent="0.2"/>
    <row r="100" s="89" customFormat="1" x14ac:dyDescent="0.2"/>
    <row r="101" s="89" customFormat="1" x14ac:dyDescent="0.2"/>
    <row r="102" s="89" customFormat="1" x14ac:dyDescent="0.2"/>
    <row r="103" s="89" customFormat="1" x14ac:dyDescent="0.2"/>
    <row r="104" s="89" customFormat="1" x14ac:dyDescent="0.2"/>
    <row r="105" s="89" customFormat="1" x14ac:dyDescent="0.2"/>
    <row r="106" s="89" customFormat="1" x14ac:dyDescent="0.2"/>
    <row r="107" s="89" customFormat="1" x14ac:dyDescent="0.2"/>
    <row r="108" s="89" customFormat="1" x14ac:dyDescent="0.2"/>
    <row r="109" s="89" customFormat="1" x14ac:dyDescent="0.2"/>
    <row r="110" s="89" customFormat="1" x14ac:dyDescent="0.2"/>
    <row r="111" s="89" customFormat="1" x14ac:dyDescent="0.2"/>
    <row r="112" s="89" customFormat="1" x14ac:dyDescent="0.2"/>
    <row r="113" s="89" customFormat="1" x14ac:dyDescent="0.2"/>
    <row r="114" s="89" customFormat="1" x14ac:dyDescent="0.2"/>
    <row r="115" s="89" customFormat="1" x14ac:dyDescent="0.2"/>
    <row r="116" s="89" customFormat="1" x14ac:dyDescent="0.2"/>
    <row r="117" s="89" customFormat="1" x14ac:dyDescent="0.2"/>
    <row r="118" s="89" customFormat="1" x14ac:dyDescent="0.2"/>
    <row r="119" s="89" customFormat="1" x14ac:dyDescent="0.2"/>
    <row r="120" s="89" customFormat="1" x14ac:dyDescent="0.2"/>
    <row r="121" s="89" customFormat="1" x14ac:dyDescent="0.2"/>
    <row r="122" s="89" customFormat="1" x14ac:dyDescent="0.2"/>
    <row r="123" s="89" customFormat="1" x14ac:dyDescent="0.2"/>
    <row r="124" s="89" customFormat="1" x14ac:dyDescent="0.2"/>
    <row r="125" s="89" customFormat="1" x14ac:dyDescent="0.2"/>
    <row r="126" s="89" customFormat="1" x14ac:dyDescent="0.2"/>
    <row r="127" s="89" customFormat="1" x14ac:dyDescent="0.2"/>
    <row r="128" s="89" customFormat="1" x14ac:dyDescent="0.2"/>
    <row r="129" s="89" customFormat="1" x14ac:dyDescent="0.2"/>
    <row r="130" s="89" customFormat="1" x14ac:dyDescent="0.2"/>
    <row r="131" s="89" customFormat="1" x14ac:dyDescent="0.2"/>
    <row r="132" s="89" customFormat="1" x14ac:dyDescent="0.2"/>
    <row r="133" s="89" customFormat="1" x14ac:dyDescent="0.2"/>
    <row r="134" s="89" customFormat="1" x14ac:dyDescent="0.2"/>
    <row r="135" s="89" customFormat="1" x14ac:dyDescent="0.2"/>
    <row r="136" s="89" customFormat="1" x14ac:dyDescent="0.2"/>
    <row r="137" s="89" customFormat="1" x14ac:dyDescent="0.2"/>
    <row r="138" s="89" customFormat="1" x14ac:dyDescent="0.2"/>
    <row r="139" s="89" customFormat="1" x14ac:dyDescent="0.2"/>
    <row r="140" s="89" customFormat="1" x14ac:dyDescent="0.2"/>
    <row r="141" s="89" customFormat="1" x14ac:dyDescent="0.2"/>
    <row r="142" s="89" customFormat="1" x14ac:dyDescent="0.2"/>
    <row r="143" s="89" customFormat="1" x14ac:dyDescent="0.2"/>
    <row r="144" s="89" customFormat="1" x14ac:dyDescent="0.2"/>
    <row r="145" s="89" customFormat="1" x14ac:dyDescent="0.2"/>
    <row r="146" s="89" customFormat="1" x14ac:dyDescent="0.2"/>
    <row r="147" s="89" customFormat="1" x14ac:dyDescent="0.2"/>
    <row r="148" s="89" customFormat="1" x14ac:dyDescent="0.2"/>
    <row r="149" s="89" customFormat="1" x14ac:dyDescent="0.2"/>
    <row r="150" s="89" customFormat="1" x14ac:dyDescent="0.2"/>
    <row r="151" s="89" customFormat="1" x14ac:dyDescent="0.2"/>
    <row r="152" s="89" customFormat="1" x14ac:dyDescent="0.2"/>
    <row r="153" s="89" customFormat="1" x14ac:dyDescent="0.2"/>
    <row r="154" s="89" customFormat="1" x14ac:dyDescent="0.2"/>
    <row r="155" s="89" customFormat="1" x14ac:dyDescent="0.2"/>
    <row r="156" s="89" customFormat="1" x14ac:dyDescent="0.2"/>
    <row r="157" s="89" customFormat="1" x14ac:dyDescent="0.2"/>
    <row r="158" s="89" customFormat="1" x14ac:dyDescent="0.2"/>
    <row r="159" s="89" customFormat="1" x14ac:dyDescent="0.2"/>
    <row r="160" s="89" customFormat="1" x14ac:dyDescent="0.2"/>
    <row r="161" s="89" customFormat="1" x14ac:dyDescent="0.2"/>
    <row r="162" s="89" customFormat="1" x14ac:dyDescent="0.2"/>
    <row r="163" s="89" customFormat="1" x14ac:dyDescent="0.2"/>
    <row r="164" s="89" customFormat="1" x14ac:dyDescent="0.2"/>
    <row r="165" s="89" customFormat="1" x14ac:dyDescent="0.2"/>
    <row r="166" s="89" customFormat="1" x14ac:dyDescent="0.2"/>
    <row r="167" s="89" customFormat="1" x14ac:dyDescent="0.2"/>
    <row r="168" s="89" customFormat="1" x14ac:dyDescent="0.2"/>
    <row r="169" s="89" customFormat="1" x14ac:dyDescent="0.2"/>
    <row r="170" s="89" customFormat="1" x14ac:dyDescent="0.2"/>
    <row r="171" s="89" customFormat="1" x14ac:dyDescent="0.2"/>
    <row r="172" s="89" customFormat="1" x14ac:dyDescent="0.2"/>
    <row r="173" s="89" customFormat="1" x14ac:dyDescent="0.2"/>
    <row r="174" s="89" customFormat="1" x14ac:dyDescent="0.2"/>
    <row r="175" s="89" customFormat="1" x14ac:dyDescent="0.2"/>
    <row r="176" s="89" customFormat="1" x14ac:dyDescent="0.2"/>
    <row r="177" s="89" customFormat="1" x14ac:dyDescent="0.2"/>
    <row r="178" s="89" customFormat="1" x14ac:dyDescent="0.2"/>
    <row r="179" s="89" customFormat="1" x14ac:dyDescent="0.2"/>
    <row r="180" s="89" customFormat="1" x14ac:dyDescent="0.2"/>
    <row r="181" s="89" customFormat="1" x14ac:dyDescent="0.2"/>
    <row r="182" s="89" customFormat="1" x14ac:dyDescent="0.2"/>
    <row r="183" s="89" customFormat="1" x14ac:dyDescent="0.2"/>
    <row r="184" s="89" customFormat="1" x14ac:dyDescent="0.2"/>
    <row r="185" s="89" customFormat="1" x14ac:dyDescent="0.2"/>
    <row r="186" s="89" customFormat="1" x14ac:dyDescent="0.2"/>
    <row r="187" s="89" customFormat="1" x14ac:dyDescent="0.2"/>
    <row r="188" s="89" customFormat="1" x14ac:dyDescent="0.2"/>
    <row r="189" s="89" customFormat="1" x14ac:dyDescent="0.2"/>
    <row r="190" s="89" customFormat="1" x14ac:dyDescent="0.2"/>
    <row r="191" s="89" customFormat="1" x14ac:dyDescent="0.2"/>
    <row r="192" s="89" customFormat="1" x14ac:dyDescent="0.2"/>
    <row r="193" s="89" customFormat="1" x14ac:dyDescent="0.2"/>
    <row r="194" s="89" customFormat="1" x14ac:dyDescent="0.2"/>
    <row r="195" s="89" customFormat="1" x14ac:dyDescent="0.2"/>
    <row r="196" s="89" customFormat="1" x14ac:dyDescent="0.2"/>
    <row r="197" s="89" customFormat="1" x14ac:dyDescent="0.2"/>
    <row r="198" s="89" customFormat="1" x14ac:dyDescent="0.2"/>
    <row r="199" s="89" customFormat="1" x14ac:dyDescent="0.2"/>
    <row r="200" s="89" customFormat="1" x14ac:dyDescent="0.2"/>
    <row r="201" s="89" customFormat="1" x14ac:dyDescent="0.2"/>
    <row r="202" s="89" customFormat="1" x14ac:dyDescent="0.2"/>
    <row r="203" s="89" customFormat="1" x14ac:dyDescent="0.2"/>
    <row r="204" s="89" customFormat="1" x14ac:dyDescent="0.2"/>
    <row r="205" s="89" customFormat="1" x14ac:dyDescent="0.2"/>
    <row r="206" s="89" customFormat="1" x14ac:dyDescent="0.2"/>
    <row r="207" s="89" customFormat="1" x14ac:dyDescent="0.2"/>
    <row r="208" s="89" customFormat="1" x14ac:dyDescent="0.2"/>
    <row r="209" s="89" customFormat="1" x14ac:dyDescent="0.2"/>
    <row r="210" s="89" customFormat="1" x14ac:dyDescent="0.2"/>
    <row r="211" s="89" customFormat="1" x14ac:dyDescent="0.2"/>
    <row r="212" s="89" customFormat="1" x14ac:dyDescent="0.2"/>
    <row r="213" s="89" customFormat="1" x14ac:dyDescent="0.2"/>
    <row r="214" s="89" customFormat="1" x14ac:dyDescent="0.2"/>
    <row r="215" s="89" customFormat="1" x14ac:dyDescent="0.2"/>
    <row r="216" s="89" customFormat="1" x14ac:dyDescent="0.2"/>
    <row r="217" s="89" customFormat="1" x14ac:dyDescent="0.2"/>
    <row r="218" s="89" customFormat="1" x14ac:dyDescent="0.2"/>
    <row r="219" s="89" customFormat="1" x14ac:dyDescent="0.2"/>
    <row r="220" s="89" customFormat="1" x14ac:dyDescent="0.2"/>
    <row r="221" s="89" customFormat="1" x14ac:dyDescent="0.2"/>
    <row r="222" s="89" customFormat="1" x14ac:dyDescent="0.2"/>
    <row r="223" s="89" customFormat="1" x14ac:dyDescent="0.2"/>
    <row r="224" s="89" customFormat="1" x14ac:dyDescent="0.2"/>
    <row r="225" s="89" customFormat="1" x14ac:dyDescent="0.2"/>
    <row r="226" s="89" customFormat="1" x14ac:dyDescent="0.2"/>
    <row r="227" s="89" customFormat="1" x14ac:dyDescent="0.2"/>
    <row r="228" s="89" customFormat="1" x14ac:dyDescent="0.2"/>
    <row r="229" s="89" customFormat="1" x14ac:dyDescent="0.2"/>
    <row r="230" s="89" customFormat="1" x14ac:dyDescent="0.2"/>
    <row r="231" s="89" customFormat="1" x14ac:dyDescent="0.2"/>
    <row r="232" s="89" customFormat="1" x14ac:dyDescent="0.2"/>
    <row r="233" s="89" customFormat="1" x14ac:dyDescent="0.2"/>
    <row r="234" s="89" customFormat="1" x14ac:dyDescent="0.2"/>
    <row r="235" s="89" customFormat="1" x14ac:dyDescent="0.2"/>
    <row r="236" s="89" customFormat="1" x14ac:dyDescent="0.2"/>
    <row r="237" s="89" customFormat="1" x14ac:dyDescent="0.2"/>
    <row r="238" s="89" customFormat="1" x14ac:dyDescent="0.2"/>
    <row r="239" s="89" customFormat="1" x14ac:dyDescent="0.2"/>
    <row r="240" s="89" customFormat="1" x14ac:dyDescent="0.2"/>
    <row r="241" s="89" customFormat="1" x14ac:dyDescent="0.2"/>
    <row r="242" s="89" customFormat="1" x14ac:dyDescent="0.2"/>
    <row r="243" s="89" customFormat="1" x14ac:dyDescent="0.2"/>
    <row r="244" s="89" customFormat="1" x14ac:dyDescent="0.2"/>
    <row r="245" s="89" customFormat="1" x14ac:dyDescent="0.2"/>
    <row r="246" s="89" customFormat="1" x14ac:dyDescent="0.2"/>
    <row r="247" s="89" customFormat="1" x14ac:dyDescent="0.2"/>
    <row r="248" s="89" customFormat="1" x14ac:dyDescent="0.2"/>
    <row r="249" s="89" customFormat="1" x14ac:dyDescent="0.2"/>
    <row r="250" s="89" customFormat="1" x14ac:dyDescent="0.2"/>
    <row r="251" s="89" customFormat="1" x14ac:dyDescent="0.2"/>
    <row r="252" s="89" customFormat="1" x14ac:dyDescent="0.2"/>
    <row r="253" s="89" customFormat="1" x14ac:dyDescent="0.2"/>
    <row r="254" s="89" customFormat="1" x14ac:dyDescent="0.2"/>
    <row r="255" s="89" customFormat="1" x14ac:dyDescent="0.2"/>
    <row r="256" s="89" customFormat="1" x14ac:dyDescent="0.2"/>
    <row r="257" s="89" customFormat="1" x14ac:dyDescent="0.2"/>
    <row r="258" s="89" customFormat="1" x14ac:dyDescent="0.2"/>
    <row r="259" s="89" customFormat="1" x14ac:dyDescent="0.2"/>
    <row r="260" s="89" customFormat="1" x14ac:dyDescent="0.2"/>
    <row r="261" s="89" customFormat="1" x14ac:dyDescent="0.2"/>
    <row r="262" s="89" customFormat="1" x14ac:dyDescent="0.2"/>
    <row r="263" s="89" customFormat="1" x14ac:dyDescent="0.2"/>
    <row r="264" s="89" customFormat="1" x14ac:dyDescent="0.2"/>
    <row r="265" s="89" customFormat="1" x14ac:dyDescent="0.2"/>
    <row r="266" s="89" customFormat="1" x14ac:dyDescent="0.2"/>
    <row r="267" s="89" customFormat="1" x14ac:dyDescent="0.2"/>
    <row r="268" s="89" customFormat="1" x14ac:dyDescent="0.2"/>
    <row r="269" s="89" customFormat="1" x14ac:dyDescent="0.2"/>
    <row r="270" s="89" customFormat="1" x14ac:dyDescent="0.2"/>
    <row r="271" s="89" customFormat="1" x14ac:dyDescent="0.2"/>
    <row r="272" s="89" customFormat="1" x14ac:dyDescent="0.2"/>
    <row r="273" s="89" customFormat="1" x14ac:dyDescent="0.2"/>
    <row r="274" s="89" customFormat="1" x14ac:dyDescent="0.2"/>
    <row r="275" s="89" customFormat="1" x14ac:dyDescent="0.2"/>
  </sheetData>
  <mergeCells count="15">
    <mergeCell ref="A19:D19"/>
    <mergeCell ref="A16:G16"/>
    <mergeCell ref="E3:G3"/>
    <mergeCell ref="A3:A6"/>
    <mergeCell ref="E5:E6"/>
    <mergeCell ref="F5:F6"/>
    <mergeCell ref="A1:G1"/>
    <mergeCell ref="H5:H6"/>
    <mergeCell ref="E2:G2"/>
    <mergeCell ref="G5:G6"/>
    <mergeCell ref="B2:D2"/>
    <mergeCell ref="C5:C6"/>
    <mergeCell ref="B5:B6"/>
    <mergeCell ref="D5:D6"/>
    <mergeCell ref="B3:D3"/>
  </mergeCells>
  <phoneticPr fontId="0" type="noConversion"/>
  <conditionalFormatting sqref="B7:G7">
    <cfRule type="expression" dxfId="128" priority="9" stopIfTrue="1">
      <formula>$A$22=FALSE</formula>
    </cfRule>
  </conditionalFormatting>
  <conditionalFormatting sqref="B8:G8">
    <cfRule type="expression" dxfId="127" priority="8" stopIfTrue="1">
      <formula>$A$23=FALSE</formula>
    </cfRule>
  </conditionalFormatting>
  <conditionalFormatting sqref="B9:G9">
    <cfRule type="expression" dxfId="126" priority="7" stopIfTrue="1">
      <formula>$A$24=FALSE</formula>
    </cfRule>
  </conditionalFormatting>
  <conditionalFormatting sqref="B10:G10">
    <cfRule type="expression" dxfId="125" priority="6" stopIfTrue="1">
      <formula>$A$25=FALSE</formula>
    </cfRule>
  </conditionalFormatting>
  <conditionalFormatting sqref="B11:G11">
    <cfRule type="expression" dxfId="124" priority="5" stopIfTrue="1">
      <formula>$A$26=FALSE</formula>
    </cfRule>
  </conditionalFormatting>
  <conditionalFormatting sqref="B12:G12">
    <cfRule type="expression" dxfId="123" priority="4" stopIfTrue="1">
      <formula>$A$27=FALSE</formula>
    </cfRule>
  </conditionalFormatting>
  <conditionalFormatting sqref="B13:G13">
    <cfRule type="expression" dxfId="122" priority="3" stopIfTrue="1">
      <formula>$A$28=FALSE</formula>
    </cfRule>
  </conditionalFormatting>
  <conditionalFormatting sqref="B14:G14">
    <cfRule type="expression" dxfId="121" priority="2" stopIfTrue="1">
      <formula>$A$29=FALSE</formula>
    </cfRule>
  </conditionalFormatting>
  <conditionalFormatting sqref="A19:D19">
    <cfRule type="expression" dxfId="120" priority="1">
      <formula>$A$19="OK"</formula>
    </cfRule>
  </conditionalFormatting>
  <pageMargins left="0.47244094488188981" right="0.43307086614173229" top="0.41" bottom="0.98425196850393704" header="0" footer="0"/>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R107"/>
  <sheetViews>
    <sheetView showGridLines="0" zoomScale="90" zoomScaleNormal="90" workbookViewId="0">
      <selection activeCell="P4" sqref="P4"/>
    </sheetView>
  </sheetViews>
  <sheetFormatPr baseColWidth="10" defaultRowHeight="12.75" x14ac:dyDescent="0.2"/>
  <cols>
    <col min="1" max="1" width="17.42578125" style="241" customWidth="1"/>
    <col min="2" max="2" width="10.7109375" style="241" customWidth="1"/>
    <col min="3" max="3" width="10.140625" style="241" customWidth="1"/>
    <col min="4" max="4" width="6" style="241" customWidth="1"/>
    <col min="5" max="5" width="0.7109375" style="241" customWidth="1"/>
    <col min="6" max="6" width="22.140625" style="241" customWidth="1"/>
    <col min="7" max="7" width="13.42578125" style="241" customWidth="1"/>
    <col min="8" max="8" width="13.5703125" style="241" customWidth="1"/>
    <col min="9" max="9" width="7.7109375" style="241" customWidth="1"/>
    <col min="10" max="10" width="8.5703125" style="241" customWidth="1"/>
    <col min="11" max="11" width="6.28515625" style="241" customWidth="1"/>
    <col min="12" max="12" width="14.7109375" style="241" customWidth="1"/>
    <col min="13" max="17" width="3.7109375" style="241" customWidth="1"/>
    <col min="18" max="18" width="14" style="241" customWidth="1"/>
    <col min="19" max="16384" width="11.42578125" style="241"/>
  </cols>
  <sheetData>
    <row r="1" spans="1:18" s="274" customFormat="1" ht="36" customHeight="1" thickBot="1" x14ac:dyDescent="0.35">
      <c r="A1" s="388" t="s">
        <v>133</v>
      </c>
      <c r="B1" s="389"/>
      <c r="C1" s="389"/>
      <c r="D1" s="389"/>
      <c r="E1" s="389"/>
      <c r="F1" s="389"/>
      <c r="G1" s="389"/>
      <c r="H1" s="389"/>
      <c r="I1" s="389"/>
      <c r="J1" s="389"/>
      <c r="K1" s="389"/>
      <c r="L1" s="389"/>
      <c r="M1" s="389"/>
      <c r="N1" s="389"/>
      <c r="O1" s="389"/>
      <c r="P1" s="389"/>
      <c r="Q1" s="389"/>
      <c r="R1" s="389"/>
    </row>
    <row r="2" spans="1:18" ht="18.75" customHeight="1" x14ac:dyDescent="0.25">
      <c r="A2" s="390" t="s">
        <v>160</v>
      </c>
      <c r="B2" s="390"/>
      <c r="C2" s="390"/>
      <c r="D2" s="390"/>
      <c r="E2" s="390"/>
      <c r="F2" s="390"/>
      <c r="G2" s="390"/>
      <c r="H2" s="390"/>
      <c r="I2" s="390"/>
      <c r="J2" s="390"/>
      <c r="K2" s="390"/>
      <c r="L2" s="390"/>
      <c r="M2" s="390"/>
      <c r="N2" s="390"/>
      <c r="O2" s="390"/>
      <c r="P2" s="390"/>
      <c r="Q2" s="390"/>
      <c r="R2" s="390"/>
    </row>
    <row r="3" spans="1:18" ht="14.1" customHeight="1" thickBot="1" x14ac:dyDescent="0.25">
      <c r="A3" s="244"/>
      <c r="B3" s="244"/>
      <c r="C3" s="244"/>
      <c r="D3" s="244"/>
      <c r="E3" s="244"/>
      <c r="F3" s="244"/>
      <c r="G3" s="244"/>
      <c r="H3" s="244"/>
      <c r="I3" s="244"/>
      <c r="J3" s="244"/>
      <c r="K3" s="244"/>
      <c r="L3" s="244"/>
      <c r="M3" s="244"/>
      <c r="N3" s="244"/>
      <c r="O3" s="244"/>
      <c r="P3" s="244"/>
      <c r="Q3" s="244"/>
      <c r="R3" s="244"/>
    </row>
    <row r="4" spans="1:18" ht="14.1" customHeight="1" thickBot="1" x14ac:dyDescent="0.25">
      <c r="A4" s="276" t="s">
        <v>123</v>
      </c>
      <c r="B4" s="244"/>
      <c r="C4" s="244"/>
      <c r="D4" s="273"/>
      <c r="E4" s="244"/>
      <c r="F4" s="272" t="s">
        <v>150</v>
      </c>
      <c r="G4" s="271"/>
      <c r="I4" s="271"/>
      <c r="J4" s="271"/>
      <c r="K4" s="271"/>
      <c r="L4" s="271"/>
      <c r="M4" s="245"/>
      <c r="N4" s="270"/>
      <c r="O4" s="245"/>
      <c r="P4" s="245"/>
    </row>
    <row r="5" spans="1:18" ht="14.1" customHeight="1" thickBot="1" x14ac:dyDescent="0.25">
      <c r="A5" s="244"/>
      <c r="B5" s="244"/>
      <c r="C5" s="244"/>
      <c r="D5" s="244"/>
      <c r="E5" s="244"/>
      <c r="F5" s="269"/>
      <c r="G5" s="269"/>
      <c r="H5" s="269"/>
      <c r="I5" s="269"/>
      <c r="J5" s="269"/>
      <c r="K5" s="269"/>
      <c r="L5" s="269"/>
      <c r="M5" s="269"/>
      <c r="N5" s="269"/>
      <c r="O5" s="269"/>
      <c r="P5" s="269"/>
      <c r="Q5" s="244"/>
      <c r="R5" s="244"/>
    </row>
    <row r="6" spans="1:18" ht="14.1" customHeight="1" thickBot="1" x14ac:dyDescent="0.25">
      <c r="A6" s="391" t="s">
        <v>149</v>
      </c>
      <c r="B6" s="391"/>
      <c r="C6" s="391"/>
      <c r="D6" s="281"/>
      <c r="E6" s="282"/>
      <c r="F6" s="282"/>
      <c r="G6" s="282"/>
      <c r="H6" s="283"/>
      <c r="I6" s="284"/>
      <c r="K6" s="244"/>
      <c r="L6" s="244"/>
      <c r="M6" s="244"/>
      <c r="N6" s="244"/>
      <c r="O6" s="244"/>
      <c r="P6" s="244"/>
      <c r="Q6" s="244"/>
      <c r="R6" s="244"/>
    </row>
    <row r="7" spans="1:18" ht="14.1" customHeight="1" thickBot="1" x14ac:dyDescent="0.25">
      <c r="A7" s="244"/>
      <c r="B7" s="244"/>
      <c r="C7" s="244"/>
      <c r="D7" s="244"/>
      <c r="E7" s="244"/>
      <c r="F7" s="244"/>
      <c r="G7" s="244"/>
      <c r="H7" s="244"/>
      <c r="I7" s="244"/>
      <c r="J7" s="244"/>
      <c r="K7" s="244"/>
      <c r="L7" s="244"/>
      <c r="M7" s="244"/>
      <c r="N7" s="244"/>
      <c r="O7" s="244"/>
      <c r="P7" s="244"/>
      <c r="Q7" s="244"/>
      <c r="R7" s="244"/>
    </row>
    <row r="8" spans="1:18" ht="14.1" customHeight="1" thickBot="1" x14ac:dyDescent="0.25">
      <c r="A8" s="254" t="s">
        <v>139</v>
      </c>
      <c r="B8" s="244"/>
      <c r="C8" s="244"/>
      <c r="D8" s="244"/>
      <c r="E8" s="244"/>
      <c r="F8" s="244"/>
      <c r="G8" s="244"/>
      <c r="H8" s="392"/>
      <c r="I8" s="393"/>
      <c r="J8" s="393"/>
      <c r="K8" s="394"/>
      <c r="M8" s="244"/>
      <c r="N8" s="244"/>
      <c r="O8" s="244"/>
      <c r="P8" s="244"/>
      <c r="Q8" s="244"/>
      <c r="R8" s="244"/>
    </row>
    <row r="9" spans="1:18" ht="14.1" customHeight="1" thickBot="1" x14ac:dyDescent="0.25">
      <c r="A9" s="244"/>
      <c r="B9" s="244"/>
      <c r="C9" s="244"/>
      <c r="D9" s="244"/>
      <c r="E9" s="244"/>
      <c r="F9" s="245"/>
      <c r="G9" s="244"/>
      <c r="H9" s="244"/>
      <c r="I9" s="244"/>
      <c r="J9" s="244"/>
      <c r="K9" s="244"/>
      <c r="L9" s="244"/>
      <c r="M9" s="244"/>
      <c r="N9" s="244"/>
      <c r="O9" s="244"/>
      <c r="P9" s="244"/>
      <c r="Q9" s="244"/>
      <c r="R9" s="244"/>
    </row>
    <row r="10" spans="1:18" ht="14.1" customHeight="1" thickBot="1" x14ac:dyDescent="0.25">
      <c r="A10" s="254" t="s">
        <v>140</v>
      </c>
      <c r="B10" s="244"/>
      <c r="C10" s="244"/>
      <c r="D10" s="383"/>
      <c r="E10" s="384"/>
      <c r="F10" s="385"/>
      <c r="G10" s="247"/>
      <c r="H10" s="242" t="str">
        <f>IF(D10="Others","Please describe","")</f>
        <v/>
      </c>
      <c r="I10" s="367"/>
      <c r="J10" s="368"/>
      <c r="K10" s="368"/>
      <c r="L10" s="368"/>
      <c r="M10" s="368"/>
      <c r="N10" s="368"/>
      <c r="O10" s="368"/>
      <c r="P10" s="368"/>
      <c r="Q10" s="368"/>
      <c r="R10" s="369"/>
    </row>
    <row r="11" spans="1:18" ht="14.1" customHeight="1" thickBot="1" x14ac:dyDescent="0.25">
      <c r="A11" s="246"/>
      <c r="B11" s="246"/>
      <c r="C11" s="246"/>
      <c r="D11" s="245"/>
      <c r="E11" s="244"/>
      <c r="F11" s="243"/>
      <c r="G11" s="243"/>
      <c r="H11" s="242"/>
      <c r="I11" s="370"/>
      <c r="J11" s="371"/>
      <c r="K11" s="371"/>
      <c r="L11" s="371"/>
      <c r="M11" s="371"/>
      <c r="N11" s="371"/>
      <c r="O11" s="371"/>
      <c r="P11" s="371"/>
      <c r="Q11" s="371"/>
      <c r="R11" s="372"/>
    </row>
    <row r="12" spans="1:18" ht="14.1" customHeight="1" thickBot="1" x14ac:dyDescent="0.25">
      <c r="A12" s="246"/>
      <c r="B12" s="246"/>
      <c r="C12" s="246"/>
      <c r="D12" s="245"/>
      <c r="E12" s="244"/>
      <c r="F12" s="243"/>
      <c r="G12" s="243"/>
      <c r="H12" s="267"/>
      <c r="I12" s="275"/>
      <c r="J12" s="275"/>
      <c r="K12" s="275"/>
      <c r="L12" s="275"/>
      <c r="M12" s="275"/>
      <c r="N12" s="275"/>
      <c r="O12" s="275"/>
      <c r="P12" s="275"/>
      <c r="Q12" s="275"/>
      <c r="R12" s="275"/>
    </row>
    <row r="13" spans="1:18" ht="14.1" customHeight="1" thickBot="1" x14ac:dyDescent="0.25">
      <c r="A13" s="254" t="s">
        <v>141</v>
      </c>
      <c r="B13" s="383"/>
      <c r="C13" s="384"/>
      <c r="D13" s="384"/>
      <c r="E13" s="384"/>
      <c r="F13" s="385"/>
      <c r="G13" s="244"/>
      <c r="H13" s="267" t="str">
        <f>IF(B13="Others","Please describe","")</f>
        <v/>
      </c>
      <c r="I13" s="371"/>
      <c r="J13" s="371"/>
      <c r="K13" s="371"/>
      <c r="L13" s="371"/>
      <c r="M13" s="371"/>
      <c r="N13" s="371"/>
      <c r="O13" s="371"/>
      <c r="P13" s="371"/>
      <c r="Q13" s="371"/>
      <c r="R13" s="371"/>
    </row>
    <row r="14" spans="1:18" ht="14.1" customHeight="1" x14ac:dyDescent="0.2">
      <c r="A14" s="244"/>
      <c r="B14" s="244"/>
      <c r="C14" s="244"/>
      <c r="D14" s="244"/>
      <c r="E14" s="244"/>
      <c r="F14" s="244"/>
      <c r="G14" s="244"/>
      <c r="H14" s="243"/>
      <c r="I14" s="371"/>
      <c r="J14" s="371"/>
      <c r="K14" s="371"/>
      <c r="L14" s="371"/>
      <c r="M14" s="371"/>
      <c r="N14" s="371"/>
      <c r="O14" s="371"/>
      <c r="P14" s="371"/>
      <c r="Q14" s="371"/>
      <c r="R14" s="371"/>
    </row>
    <row r="15" spans="1:18" ht="14.1" customHeight="1" x14ac:dyDescent="0.2">
      <c r="A15" s="254" t="s">
        <v>142</v>
      </c>
      <c r="B15" s="244"/>
      <c r="C15" s="244"/>
      <c r="D15" s="244"/>
      <c r="E15" s="244"/>
      <c r="F15" s="244"/>
      <c r="G15" s="244"/>
      <c r="H15" s="245"/>
      <c r="I15" s="245"/>
      <c r="J15" s="245"/>
      <c r="K15" s="244"/>
      <c r="L15" s="244"/>
      <c r="M15" s="244"/>
      <c r="N15" s="244"/>
      <c r="O15" s="244"/>
      <c r="P15" s="244"/>
      <c r="Q15" s="244"/>
      <c r="R15" s="244"/>
    </row>
    <row r="16" spans="1:18" ht="14.1" customHeight="1" x14ac:dyDescent="0.2">
      <c r="A16" s="386" t="s">
        <v>162</v>
      </c>
      <c r="B16" s="386"/>
      <c r="C16" s="386"/>
      <c r="D16" s="386"/>
      <c r="E16" s="386"/>
      <c r="F16" s="386"/>
      <c r="G16" s="386"/>
      <c r="H16" s="386"/>
      <c r="I16" s="386"/>
      <c r="J16" s="386"/>
      <c r="K16" s="386"/>
      <c r="L16" s="386"/>
      <c r="M16" s="386"/>
      <c r="N16" s="386"/>
      <c r="O16" s="386"/>
      <c r="P16" s="386"/>
      <c r="Q16" s="386"/>
      <c r="R16" s="386"/>
    </row>
    <row r="17" spans="1:18" ht="14.1" customHeight="1" x14ac:dyDescent="0.2">
      <c r="A17" s="373"/>
      <c r="B17" s="374"/>
      <c r="C17" s="374"/>
      <c r="D17" s="374"/>
      <c r="E17" s="374"/>
      <c r="F17" s="374"/>
      <c r="G17" s="374"/>
      <c r="H17" s="374"/>
      <c r="I17" s="374"/>
      <c r="J17" s="374"/>
      <c r="K17" s="374"/>
      <c r="L17" s="374"/>
      <c r="M17" s="374"/>
      <c r="N17" s="374"/>
      <c r="O17" s="374"/>
      <c r="P17" s="374"/>
      <c r="Q17" s="374"/>
      <c r="R17" s="375"/>
    </row>
    <row r="18" spans="1:18" ht="14.1" customHeight="1" x14ac:dyDescent="0.2">
      <c r="A18" s="376"/>
      <c r="B18" s="377"/>
      <c r="C18" s="377"/>
      <c r="D18" s="377"/>
      <c r="E18" s="377"/>
      <c r="F18" s="377"/>
      <c r="G18" s="377"/>
      <c r="H18" s="377"/>
      <c r="I18" s="377"/>
      <c r="J18" s="377"/>
      <c r="K18" s="377"/>
      <c r="L18" s="377"/>
      <c r="M18" s="377"/>
      <c r="N18" s="377"/>
      <c r="O18" s="377"/>
      <c r="P18" s="377"/>
      <c r="Q18" s="377"/>
      <c r="R18" s="378"/>
    </row>
    <row r="19" spans="1:18" ht="14.1" customHeight="1" x14ac:dyDescent="0.2">
      <c r="A19" s="376"/>
      <c r="B19" s="377"/>
      <c r="C19" s="377"/>
      <c r="D19" s="377"/>
      <c r="E19" s="377"/>
      <c r="F19" s="377"/>
      <c r="G19" s="377"/>
      <c r="H19" s="377"/>
      <c r="I19" s="377"/>
      <c r="J19" s="377"/>
      <c r="K19" s="377"/>
      <c r="L19" s="377"/>
      <c r="M19" s="377"/>
      <c r="N19" s="377"/>
      <c r="O19" s="377"/>
      <c r="P19" s="377"/>
      <c r="Q19" s="377"/>
      <c r="R19" s="378"/>
    </row>
    <row r="20" spans="1:18" ht="14.1" customHeight="1" x14ac:dyDescent="0.2">
      <c r="A20" s="376"/>
      <c r="B20" s="377"/>
      <c r="C20" s="377"/>
      <c r="D20" s="377"/>
      <c r="E20" s="377"/>
      <c r="F20" s="377"/>
      <c r="G20" s="377"/>
      <c r="H20" s="377"/>
      <c r="I20" s="377"/>
      <c r="J20" s="377"/>
      <c r="K20" s="377"/>
      <c r="L20" s="377"/>
      <c r="M20" s="377"/>
      <c r="N20" s="377"/>
      <c r="O20" s="377"/>
      <c r="P20" s="377"/>
      <c r="Q20" s="377"/>
      <c r="R20" s="378"/>
    </row>
    <row r="21" spans="1:18" ht="14.1" customHeight="1" x14ac:dyDescent="0.2">
      <c r="A21" s="376"/>
      <c r="B21" s="377"/>
      <c r="C21" s="377"/>
      <c r="D21" s="377"/>
      <c r="E21" s="377"/>
      <c r="F21" s="377"/>
      <c r="G21" s="377"/>
      <c r="H21" s="377"/>
      <c r="I21" s="377"/>
      <c r="J21" s="377"/>
      <c r="K21" s="377"/>
      <c r="L21" s="377"/>
      <c r="M21" s="377"/>
      <c r="N21" s="377"/>
      <c r="O21" s="377"/>
      <c r="P21" s="377"/>
      <c r="Q21" s="377"/>
      <c r="R21" s="378"/>
    </row>
    <row r="22" spans="1:18" ht="14.1" customHeight="1" x14ac:dyDescent="0.2">
      <c r="A22" s="379"/>
      <c r="B22" s="380"/>
      <c r="C22" s="380"/>
      <c r="D22" s="380"/>
      <c r="E22" s="380"/>
      <c r="F22" s="380"/>
      <c r="G22" s="380"/>
      <c r="H22" s="380"/>
      <c r="I22" s="380"/>
      <c r="J22" s="380"/>
      <c r="K22" s="380"/>
      <c r="L22" s="380"/>
      <c r="M22" s="380"/>
      <c r="N22" s="380"/>
      <c r="O22" s="380"/>
      <c r="P22" s="380"/>
      <c r="Q22" s="380"/>
      <c r="R22" s="381"/>
    </row>
    <row r="23" spans="1:18" ht="14.1" customHeight="1" x14ac:dyDescent="0.2">
      <c r="A23" s="279" t="s">
        <v>147</v>
      </c>
      <c r="B23" s="280"/>
      <c r="C23" s="280"/>
      <c r="D23" s="280"/>
      <c r="E23" s="280"/>
      <c r="F23" s="280"/>
      <c r="G23" s="280"/>
      <c r="H23" s="280"/>
      <c r="I23" s="280"/>
      <c r="J23" s="280"/>
      <c r="K23" s="280"/>
      <c r="L23" s="280"/>
      <c r="M23" s="280"/>
      <c r="N23" s="280"/>
      <c r="O23" s="280"/>
      <c r="P23" s="280"/>
      <c r="Q23" s="280"/>
      <c r="R23" s="280"/>
    </row>
    <row r="24" spans="1:18" ht="14.1" customHeight="1" x14ac:dyDescent="0.2">
      <c r="A24" s="387" t="s">
        <v>148</v>
      </c>
      <c r="B24" s="387"/>
      <c r="C24" s="387"/>
      <c r="D24" s="387"/>
      <c r="E24" s="387"/>
      <c r="F24" s="387"/>
      <c r="G24" s="387"/>
      <c r="H24" s="387"/>
      <c r="I24" s="387"/>
      <c r="J24" s="387"/>
      <c r="K24" s="387"/>
      <c r="L24" s="387"/>
      <c r="M24" s="387"/>
      <c r="N24" s="387"/>
      <c r="O24" s="387"/>
      <c r="P24" s="387"/>
      <c r="Q24" s="387"/>
      <c r="R24" s="387"/>
    </row>
    <row r="25" spans="1:18" ht="14.1" customHeight="1" x14ac:dyDescent="0.2">
      <c r="A25" s="373"/>
      <c r="B25" s="374"/>
      <c r="C25" s="374"/>
      <c r="D25" s="374"/>
      <c r="E25" s="374"/>
      <c r="F25" s="374"/>
      <c r="G25" s="374"/>
      <c r="H25" s="374"/>
      <c r="I25" s="374"/>
      <c r="J25" s="374"/>
      <c r="K25" s="374"/>
      <c r="L25" s="374"/>
      <c r="M25" s="374"/>
      <c r="N25" s="374"/>
      <c r="O25" s="374"/>
      <c r="P25" s="374"/>
      <c r="Q25" s="374"/>
      <c r="R25" s="375"/>
    </row>
    <row r="26" spans="1:18" ht="14.1" customHeight="1" x14ac:dyDescent="0.2">
      <c r="A26" s="376"/>
      <c r="B26" s="377"/>
      <c r="C26" s="377"/>
      <c r="D26" s="377"/>
      <c r="E26" s="377"/>
      <c r="F26" s="377"/>
      <c r="G26" s="377"/>
      <c r="H26" s="377"/>
      <c r="I26" s="377"/>
      <c r="J26" s="377"/>
      <c r="K26" s="377"/>
      <c r="L26" s="377"/>
      <c r="M26" s="377"/>
      <c r="N26" s="377"/>
      <c r="O26" s="377"/>
      <c r="P26" s="377"/>
      <c r="Q26" s="377"/>
      <c r="R26" s="378"/>
    </row>
    <row r="27" spans="1:18" ht="14.1" customHeight="1" x14ac:dyDescent="0.2">
      <c r="A27" s="376"/>
      <c r="B27" s="377"/>
      <c r="C27" s="377"/>
      <c r="D27" s="377"/>
      <c r="E27" s="377"/>
      <c r="F27" s="377"/>
      <c r="G27" s="377"/>
      <c r="H27" s="377"/>
      <c r="I27" s="377"/>
      <c r="J27" s="377"/>
      <c r="K27" s="377"/>
      <c r="L27" s="377"/>
      <c r="M27" s="377"/>
      <c r="N27" s="377"/>
      <c r="O27" s="377"/>
      <c r="P27" s="377"/>
      <c r="Q27" s="377"/>
      <c r="R27" s="378"/>
    </row>
    <row r="28" spans="1:18" ht="14.1" customHeight="1" x14ac:dyDescent="0.2">
      <c r="A28" s="376"/>
      <c r="B28" s="377"/>
      <c r="C28" s="377"/>
      <c r="D28" s="377"/>
      <c r="E28" s="377"/>
      <c r="F28" s="377"/>
      <c r="G28" s="377"/>
      <c r="H28" s="377"/>
      <c r="I28" s="377"/>
      <c r="J28" s="377"/>
      <c r="K28" s="377"/>
      <c r="L28" s="377"/>
      <c r="M28" s="377"/>
      <c r="N28" s="377"/>
      <c r="O28" s="377"/>
      <c r="P28" s="377"/>
      <c r="Q28" s="377"/>
      <c r="R28" s="378"/>
    </row>
    <row r="29" spans="1:18" ht="14.1" customHeight="1" x14ac:dyDescent="0.2">
      <c r="A29" s="379"/>
      <c r="B29" s="380"/>
      <c r="C29" s="380"/>
      <c r="D29" s="380"/>
      <c r="E29" s="380"/>
      <c r="F29" s="380"/>
      <c r="G29" s="380"/>
      <c r="H29" s="380"/>
      <c r="I29" s="380"/>
      <c r="J29" s="380"/>
      <c r="K29" s="380"/>
      <c r="L29" s="380"/>
      <c r="M29" s="380"/>
      <c r="N29" s="380"/>
      <c r="O29" s="380"/>
      <c r="P29" s="380"/>
      <c r="Q29" s="380"/>
      <c r="R29" s="381"/>
    </row>
    <row r="30" spans="1:18" ht="14.1" customHeight="1" x14ac:dyDescent="0.2">
      <c r="A30" s="277" t="s">
        <v>143</v>
      </c>
      <c r="B30" s="265"/>
      <c r="C30" s="265"/>
      <c r="D30" s="265"/>
      <c r="E30" s="265"/>
      <c r="F30" s="265"/>
      <c r="G30" s="265"/>
      <c r="H30" s="265"/>
      <c r="I30" s="265"/>
      <c r="J30" s="265"/>
      <c r="K30" s="265"/>
      <c r="L30" s="265"/>
      <c r="M30" s="265"/>
      <c r="N30" s="265"/>
      <c r="O30" s="265"/>
      <c r="P30" s="265"/>
      <c r="Q30" s="265"/>
      <c r="R30" s="265"/>
    </row>
    <row r="31" spans="1:18" ht="14.1" customHeight="1" x14ac:dyDescent="0.2">
      <c r="A31" s="373"/>
      <c r="B31" s="374"/>
      <c r="C31" s="374"/>
      <c r="D31" s="374"/>
      <c r="E31" s="374"/>
      <c r="F31" s="374"/>
      <c r="G31" s="374"/>
      <c r="H31" s="374"/>
      <c r="I31" s="374"/>
      <c r="J31" s="374"/>
      <c r="K31" s="374"/>
      <c r="L31" s="374"/>
      <c r="M31" s="374"/>
      <c r="N31" s="374"/>
      <c r="O31" s="374"/>
      <c r="P31" s="374"/>
      <c r="Q31" s="374"/>
      <c r="R31" s="375"/>
    </row>
    <row r="32" spans="1:18" s="266" customFormat="1" ht="14.1" customHeight="1" x14ac:dyDescent="0.2">
      <c r="A32" s="376"/>
      <c r="B32" s="377"/>
      <c r="C32" s="377"/>
      <c r="D32" s="377"/>
      <c r="E32" s="377"/>
      <c r="F32" s="377"/>
      <c r="G32" s="377"/>
      <c r="H32" s="377"/>
      <c r="I32" s="377"/>
      <c r="J32" s="377"/>
      <c r="K32" s="377"/>
      <c r="L32" s="377"/>
      <c r="M32" s="377"/>
      <c r="N32" s="377"/>
      <c r="O32" s="377"/>
      <c r="P32" s="377"/>
      <c r="Q32" s="377"/>
      <c r="R32" s="378"/>
    </row>
    <row r="33" spans="1:18" ht="14.1" customHeight="1" x14ac:dyDescent="0.2">
      <c r="A33" s="376"/>
      <c r="B33" s="377"/>
      <c r="C33" s="377"/>
      <c r="D33" s="377"/>
      <c r="E33" s="377"/>
      <c r="F33" s="377"/>
      <c r="G33" s="377"/>
      <c r="H33" s="377"/>
      <c r="I33" s="377"/>
      <c r="J33" s="377"/>
      <c r="K33" s="377"/>
      <c r="L33" s="377"/>
      <c r="M33" s="377"/>
      <c r="N33" s="377"/>
      <c r="O33" s="377"/>
      <c r="P33" s="377"/>
      <c r="Q33" s="377"/>
      <c r="R33" s="378"/>
    </row>
    <row r="34" spans="1:18" ht="14.1" customHeight="1" x14ac:dyDescent="0.2">
      <c r="A34" s="376"/>
      <c r="B34" s="377"/>
      <c r="C34" s="377"/>
      <c r="D34" s="377"/>
      <c r="E34" s="377"/>
      <c r="F34" s="377"/>
      <c r="G34" s="377"/>
      <c r="H34" s="377"/>
      <c r="I34" s="377"/>
      <c r="J34" s="377"/>
      <c r="K34" s="377"/>
      <c r="L34" s="377"/>
      <c r="M34" s="377"/>
      <c r="N34" s="377"/>
      <c r="O34" s="377"/>
      <c r="P34" s="377"/>
      <c r="Q34" s="377"/>
      <c r="R34" s="378"/>
    </row>
    <row r="35" spans="1:18" ht="14.1" customHeight="1" x14ac:dyDescent="0.2">
      <c r="A35" s="376"/>
      <c r="B35" s="377"/>
      <c r="C35" s="377"/>
      <c r="D35" s="377"/>
      <c r="E35" s="377"/>
      <c r="F35" s="377"/>
      <c r="G35" s="377"/>
      <c r="H35" s="377"/>
      <c r="I35" s="377"/>
      <c r="J35" s="377"/>
      <c r="K35" s="377"/>
      <c r="L35" s="377"/>
      <c r="M35" s="377"/>
      <c r="N35" s="377"/>
      <c r="O35" s="377"/>
      <c r="P35" s="377"/>
      <c r="Q35" s="377"/>
      <c r="R35" s="378"/>
    </row>
    <row r="36" spans="1:18" ht="14.1" customHeight="1" x14ac:dyDescent="0.2">
      <c r="A36" s="379"/>
      <c r="B36" s="380"/>
      <c r="C36" s="380"/>
      <c r="D36" s="380"/>
      <c r="E36" s="380"/>
      <c r="F36" s="380"/>
      <c r="G36" s="380"/>
      <c r="H36" s="380"/>
      <c r="I36" s="380"/>
      <c r="J36" s="380"/>
      <c r="K36" s="380"/>
      <c r="L36" s="380"/>
      <c r="M36" s="380"/>
      <c r="N36" s="380"/>
      <c r="O36" s="380"/>
      <c r="P36" s="380"/>
      <c r="Q36" s="380"/>
      <c r="R36" s="381"/>
    </row>
    <row r="37" spans="1:18" ht="14.1" customHeight="1" x14ac:dyDescent="0.2">
      <c r="A37" s="277" t="s">
        <v>144</v>
      </c>
      <c r="B37" s="265"/>
      <c r="C37" s="265"/>
      <c r="D37" s="265"/>
      <c r="E37" s="265"/>
      <c r="F37" s="265"/>
      <c r="G37" s="265"/>
      <c r="H37" s="265"/>
      <c r="I37" s="265"/>
      <c r="J37" s="265"/>
      <c r="K37" s="265"/>
      <c r="L37" s="265"/>
      <c r="M37" s="265"/>
      <c r="N37" s="265"/>
      <c r="O37" s="265"/>
      <c r="P37" s="265"/>
      <c r="Q37" s="265"/>
      <c r="R37" s="265"/>
    </row>
    <row r="38" spans="1:18" ht="14.1" customHeight="1" x14ac:dyDescent="0.2">
      <c r="A38" s="373"/>
      <c r="B38" s="374"/>
      <c r="C38" s="374"/>
      <c r="D38" s="374"/>
      <c r="E38" s="374"/>
      <c r="F38" s="374"/>
      <c r="G38" s="374"/>
      <c r="H38" s="374"/>
      <c r="I38" s="374"/>
      <c r="J38" s="374"/>
      <c r="K38" s="374"/>
      <c r="L38" s="374"/>
      <c r="M38" s="374"/>
      <c r="N38" s="374"/>
      <c r="O38" s="374"/>
      <c r="P38" s="374"/>
      <c r="Q38" s="374"/>
      <c r="R38" s="375"/>
    </row>
    <row r="39" spans="1:18" ht="14.1" customHeight="1" x14ac:dyDescent="0.2">
      <c r="A39" s="376"/>
      <c r="B39" s="377"/>
      <c r="C39" s="377"/>
      <c r="D39" s="377"/>
      <c r="E39" s="377"/>
      <c r="F39" s="377"/>
      <c r="G39" s="377"/>
      <c r="H39" s="377"/>
      <c r="I39" s="377"/>
      <c r="J39" s="377"/>
      <c r="K39" s="377"/>
      <c r="L39" s="377"/>
      <c r="M39" s="377"/>
      <c r="N39" s="377"/>
      <c r="O39" s="377"/>
      <c r="P39" s="377"/>
      <c r="Q39" s="377"/>
      <c r="R39" s="378"/>
    </row>
    <row r="40" spans="1:18" ht="14.1" customHeight="1" x14ac:dyDescent="0.2">
      <c r="A40" s="376"/>
      <c r="B40" s="377"/>
      <c r="C40" s="377"/>
      <c r="D40" s="377"/>
      <c r="E40" s="377"/>
      <c r="F40" s="377"/>
      <c r="G40" s="377"/>
      <c r="H40" s="377"/>
      <c r="I40" s="377"/>
      <c r="J40" s="377"/>
      <c r="K40" s="377"/>
      <c r="L40" s="377"/>
      <c r="M40" s="377"/>
      <c r="N40" s="377"/>
      <c r="O40" s="377"/>
      <c r="P40" s="377"/>
      <c r="Q40" s="377"/>
      <c r="R40" s="378"/>
    </row>
    <row r="41" spans="1:18" ht="14.1" customHeight="1" x14ac:dyDescent="0.2">
      <c r="A41" s="376"/>
      <c r="B41" s="377"/>
      <c r="C41" s="377"/>
      <c r="D41" s="377"/>
      <c r="E41" s="377"/>
      <c r="F41" s="377"/>
      <c r="G41" s="377"/>
      <c r="H41" s="377"/>
      <c r="I41" s="377"/>
      <c r="J41" s="377"/>
      <c r="K41" s="377"/>
      <c r="L41" s="377"/>
      <c r="M41" s="377"/>
      <c r="N41" s="377"/>
      <c r="O41" s="377"/>
      <c r="P41" s="377"/>
      <c r="Q41" s="377"/>
      <c r="R41" s="378"/>
    </row>
    <row r="42" spans="1:18" ht="14.1" customHeight="1" x14ac:dyDescent="0.2">
      <c r="A42" s="376"/>
      <c r="B42" s="377"/>
      <c r="C42" s="377"/>
      <c r="D42" s="377"/>
      <c r="E42" s="377"/>
      <c r="F42" s="377"/>
      <c r="G42" s="377"/>
      <c r="H42" s="377"/>
      <c r="I42" s="377"/>
      <c r="J42" s="377"/>
      <c r="K42" s="377"/>
      <c r="L42" s="377"/>
      <c r="M42" s="377"/>
      <c r="N42" s="377"/>
      <c r="O42" s="377"/>
      <c r="P42" s="377"/>
      <c r="Q42" s="377"/>
      <c r="R42" s="378"/>
    </row>
    <row r="43" spans="1:18" ht="14.1" customHeight="1" x14ac:dyDescent="0.2">
      <c r="A43" s="376"/>
      <c r="B43" s="377"/>
      <c r="C43" s="377"/>
      <c r="D43" s="377"/>
      <c r="E43" s="377"/>
      <c r="F43" s="377"/>
      <c r="G43" s="377"/>
      <c r="H43" s="377"/>
      <c r="I43" s="377"/>
      <c r="J43" s="377"/>
      <c r="K43" s="377"/>
      <c r="L43" s="377"/>
      <c r="M43" s="377"/>
      <c r="N43" s="377"/>
      <c r="O43" s="377"/>
      <c r="P43" s="377"/>
      <c r="Q43" s="377"/>
      <c r="R43" s="378"/>
    </row>
    <row r="44" spans="1:18" ht="14.1" customHeight="1" x14ac:dyDescent="0.2">
      <c r="A44" s="376"/>
      <c r="B44" s="377"/>
      <c r="C44" s="377"/>
      <c r="D44" s="377"/>
      <c r="E44" s="377"/>
      <c r="F44" s="377"/>
      <c r="G44" s="377"/>
      <c r="H44" s="377"/>
      <c r="I44" s="377"/>
      <c r="J44" s="377"/>
      <c r="K44" s="377"/>
      <c r="L44" s="377"/>
      <c r="M44" s="377"/>
      <c r="N44" s="377"/>
      <c r="O44" s="377"/>
      <c r="P44" s="377"/>
      <c r="Q44" s="377"/>
      <c r="R44" s="378"/>
    </row>
    <row r="45" spans="1:18" ht="14.1" customHeight="1" x14ac:dyDescent="0.2">
      <c r="A45" s="379"/>
      <c r="B45" s="380"/>
      <c r="C45" s="380"/>
      <c r="D45" s="380"/>
      <c r="E45" s="380"/>
      <c r="F45" s="380"/>
      <c r="G45" s="380"/>
      <c r="H45" s="380"/>
      <c r="I45" s="380"/>
      <c r="J45" s="380"/>
      <c r="K45" s="380"/>
      <c r="L45" s="380"/>
      <c r="M45" s="380"/>
      <c r="N45" s="380"/>
      <c r="O45" s="380"/>
      <c r="P45" s="380"/>
      <c r="Q45" s="380"/>
      <c r="R45" s="381"/>
    </row>
    <row r="46" spans="1:18" ht="14.1" customHeight="1" x14ac:dyDescent="0.2">
      <c r="A46" s="278" t="s">
        <v>145</v>
      </c>
      <c r="B46" s="264"/>
      <c r="C46" s="264"/>
      <c r="D46" s="264"/>
      <c r="E46" s="264"/>
      <c r="F46" s="264"/>
      <c r="G46" s="264"/>
      <c r="H46" s="264"/>
      <c r="I46" s="264"/>
      <c r="J46" s="264"/>
      <c r="K46" s="264"/>
      <c r="L46" s="264"/>
      <c r="M46" s="264"/>
      <c r="N46" s="264"/>
      <c r="O46" s="264"/>
      <c r="P46" s="264"/>
      <c r="Q46" s="264"/>
      <c r="R46" s="264"/>
    </row>
    <row r="47" spans="1:18" ht="14.1" customHeight="1" x14ac:dyDescent="0.2">
      <c r="A47" s="263"/>
      <c r="B47" s="262"/>
      <c r="C47" s="262"/>
      <c r="D47" s="262"/>
      <c r="E47" s="262"/>
      <c r="F47" s="262"/>
      <c r="G47" s="262"/>
      <c r="H47" s="262"/>
      <c r="I47" s="262"/>
      <c r="J47" s="262"/>
      <c r="K47" s="262"/>
      <c r="L47" s="262"/>
      <c r="M47" s="262"/>
      <c r="N47" s="262"/>
      <c r="O47" s="262"/>
      <c r="P47" s="262"/>
      <c r="Q47" s="262"/>
      <c r="R47" s="261"/>
    </row>
    <row r="48" spans="1:18" ht="14.1" customHeight="1" x14ac:dyDescent="0.2">
      <c r="A48" s="260"/>
      <c r="B48" s="259"/>
      <c r="C48" s="259"/>
      <c r="D48" s="259"/>
      <c r="E48" s="259"/>
      <c r="F48" s="259"/>
      <c r="G48" s="259"/>
      <c r="H48" s="259"/>
      <c r="I48" s="259"/>
      <c r="J48" s="259"/>
      <c r="K48" s="259"/>
      <c r="L48" s="259"/>
      <c r="M48" s="259"/>
      <c r="N48" s="259"/>
      <c r="O48" s="259"/>
      <c r="P48" s="259"/>
      <c r="Q48" s="259"/>
      <c r="R48" s="258"/>
    </row>
    <row r="49" spans="1:18" ht="14.1" customHeight="1" x14ac:dyDescent="0.2">
      <c r="A49" s="260"/>
      <c r="B49" s="259"/>
      <c r="C49" s="259"/>
      <c r="D49" s="259"/>
      <c r="E49" s="259"/>
      <c r="F49" s="259"/>
      <c r="G49" s="259"/>
      <c r="H49" s="259"/>
      <c r="I49" s="259"/>
      <c r="J49" s="259"/>
      <c r="K49" s="259"/>
      <c r="L49" s="259"/>
      <c r="M49" s="259"/>
      <c r="N49" s="259"/>
      <c r="O49" s="259"/>
      <c r="P49" s="259"/>
      <c r="Q49" s="259"/>
      <c r="R49" s="258"/>
    </row>
    <row r="50" spans="1:18" ht="14.1" customHeight="1" x14ac:dyDescent="0.2">
      <c r="A50" s="260"/>
      <c r="B50" s="259"/>
      <c r="C50" s="259"/>
      <c r="D50" s="259"/>
      <c r="E50" s="259"/>
      <c r="F50" s="259"/>
      <c r="G50" s="259"/>
      <c r="H50" s="259"/>
      <c r="I50" s="259"/>
      <c r="J50" s="259"/>
      <c r="K50" s="259"/>
      <c r="L50" s="259"/>
      <c r="M50" s="259"/>
      <c r="N50" s="259"/>
      <c r="O50" s="259"/>
      <c r="P50" s="259"/>
      <c r="Q50" s="259"/>
      <c r="R50" s="258"/>
    </row>
    <row r="51" spans="1:18" ht="14.1" customHeight="1" x14ac:dyDescent="0.2">
      <c r="A51" s="257"/>
      <c r="B51" s="256"/>
      <c r="C51" s="256"/>
      <c r="D51" s="256"/>
      <c r="E51" s="256"/>
      <c r="F51" s="256"/>
      <c r="G51" s="256"/>
      <c r="H51" s="256"/>
      <c r="I51" s="256"/>
      <c r="J51" s="256"/>
      <c r="K51" s="256"/>
      <c r="L51" s="256"/>
      <c r="M51" s="256"/>
      <c r="N51" s="256"/>
      <c r="O51" s="256"/>
      <c r="P51" s="256"/>
      <c r="Q51" s="256"/>
      <c r="R51" s="255"/>
    </row>
    <row r="52" spans="1:18" ht="14.1" customHeight="1" x14ac:dyDescent="0.2">
      <c r="A52" s="279" t="s">
        <v>146</v>
      </c>
      <c r="B52" s="244"/>
      <c r="C52" s="244"/>
      <c r="D52" s="244"/>
      <c r="E52" s="244"/>
      <c r="F52" s="244"/>
      <c r="G52" s="244"/>
      <c r="H52" s="244"/>
      <c r="I52" s="244"/>
      <c r="J52" s="244"/>
      <c r="K52" s="244"/>
      <c r="L52" s="244"/>
      <c r="M52" s="244"/>
      <c r="N52" s="244"/>
      <c r="O52" s="244"/>
      <c r="P52" s="244"/>
      <c r="Q52" s="244"/>
      <c r="R52" s="244"/>
    </row>
    <row r="53" spans="1:18" ht="14.1" customHeight="1" x14ac:dyDescent="0.2">
      <c r="A53" s="244"/>
      <c r="B53" s="244"/>
      <c r="C53" s="244"/>
      <c r="D53" s="244"/>
      <c r="E53" s="244"/>
      <c r="F53" s="244"/>
      <c r="G53" s="244"/>
      <c r="H53" s="244"/>
      <c r="I53" s="244"/>
      <c r="J53" s="244"/>
      <c r="K53" s="244"/>
      <c r="L53" s="244"/>
      <c r="M53" s="244"/>
      <c r="N53" s="244"/>
      <c r="O53" s="244"/>
      <c r="P53" s="244"/>
      <c r="Q53" s="244"/>
      <c r="R53" s="244"/>
    </row>
    <row r="54" spans="1:18" ht="14.1" customHeight="1" x14ac:dyDescent="0.2">
      <c r="A54" s="244"/>
      <c r="B54" s="244"/>
      <c r="C54" s="244"/>
      <c r="D54" s="244"/>
      <c r="E54" s="244"/>
      <c r="F54" s="244"/>
      <c r="G54" s="244"/>
      <c r="H54" s="244"/>
      <c r="I54" s="244"/>
      <c r="J54" s="251"/>
      <c r="K54" s="253" t="s">
        <v>134</v>
      </c>
      <c r="L54" s="252"/>
      <c r="M54" s="382" t="s">
        <v>135</v>
      </c>
      <c r="N54" s="382"/>
      <c r="O54" s="382"/>
      <c r="P54" s="251"/>
      <c r="Q54" s="251"/>
      <c r="R54" s="251"/>
    </row>
    <row r="55" spans="1:18" ht="14.1" customHeight="1" x14ac:dyDescent="0.2"/>
    <row r="56" spans="1:18" ht="16.5" x14ac:dyDescent="0.3">
      <c r="A56" s="250" t="s">
        <v>151</v>
      </c>
    </row>
    <row r="57" spans="1:18" ht="14.25" customHeight="1" x14ac:dyDescent="0.2">
      <c r="A57" s="248" t="s">
        <v>139</v>
      </c>
      <c r="B57" s="244"/>
      <c r="C57" s="244"/>
      <c r="D57" s="244"/>
      <c r="E57" s="244"/>
      <c r="F57" s="244"/>
      <c r="G57" s="244"/>
      <c r="H57" s="365"/>
      <c r="I57" s="365"/>
      <c r="J57" s="365"/>
      <c r="K57" s="365"/>
      <c r="L57" s="244"/>
      <c r="M57" s="244"/>
      <c r="N57" s="244"/>
      <c r="O57" s="244"/>
      <c r="P57" s="244"/>
      <c r="Q57" s="244"/>
      <c r="R57" s="244"/>
    </row>
    <row r="58" spans="1:18" ht="13.5" thickBot="1" x14ac:dyDescent="0.25">
      <c r="A58" s="249"/>
      <c r="B58" s="244"/>
      <c r="C58" s="244"/>
      <c r="D58" s="244"/>
      <c r="E58" s="244"/>
      <c r="F58" s="245"/>
      <c r="G58" s="244"/>
      <c r="H58" s="244"/>
      <c r="I58" s="244"/>
      <c r="J58" s="244"/>
      <c r="K58" s="244"/>
      <c r="L58" s="244"/>
      <c r="M58" s="244"/>
      <c r="N58" s="244"/>
      <c r="O58" s="244"/>
      <c r="P58" s="244"/>
      <c r="Q58" s="244"/>
      <c r="R58" s="244"/>
    </row>
    <row r="59" spans="1:18" ht="13.5" thickBot="1" x14ac:dyDescent="0.25">
      <c r="A59" s="248" t="s">
        <v>140</v>
      </c>
      <c r="B59" s="244"/>
      <c r="C59" s="244"/>
      <c r="D59" s="366"/>
      <c r="E59" s="366"/>
      <c r="F59" s="366"/>
      <c r="G59" s="247"/>
      <c r="H59" s="242" t="str">
        <f>IF(D59="Others","Please describe","")</f>
        <v/>
      </c>
      <c r="I59" s="367"/>
      <c r="J59" s="368"/>
      <c r="K59" s="368"/>
      <c r="L59" s="368"/>
      <c r="M59" s="368"/>
      <c r="N59" s="368"/>
      <c r="O59" s="368"/>
      <c r="P59" s="368"/>
      <c r="Q59" s="368"/>
      <c r="R59" s="369"/>
    </row>
    <row r="60" spans="1:18" ht="13.5" thickBot="1" x14ac:dyDescent="0.25">
      <c r="A60" s="246"/>
      <c r="B60" s="246"/>
      <c r="C60" s="246"/>
      <c r="D60" s="245"/>
      <c r="E60" s="244"/>
      <c r="F60" s="243"/>
      <c r="G60" s="243"/>
      <c r="H60" s="242"/>
      <c r="I60" s="370"/>
      <c r="J60" s="371"/>
      <c r="K60" s="371"/>
      <c r="L60" s="371"/>
      <c r="M60" s="371"/>
      <c r="N60" s="371"/>
      <c r="O60" s="371"/>
      <c r="P60" s="371"/>
      <c r="Q60" s="371"/>
      <c r="R60" s="372"/>
    </row>
    <row r="62" spans="1:18" ht="16.5" x14ac:dyDescent="0.3">
      <c r="A62" s="250" t="s">
        <v>152</v>
      </c>
    </row>
    <row r="63" spans="1:18" ht="15" customHeight="1" x14ac:dyDescent="0.2">
      <c r="A63" s="248" t="s">
        <v>139</v>
      </c>
      <c r="B63" s="244"/>
      <c r="C63" s="244"/>
      <c r="D63" s="244"/>
      <c r="E63" s="244"/>
      <c r="F63" s="244"/>
      <c r="G63" s="244"/>
      <c r="H63" s="365"/>
      <c r="I63" s="365"/>
      <c r="J63" s="365"/>
      <c r="K63" s="365"/>
      <c r="L63" s="244"/>
      <c r="M63" s="244"/>
      <c r="N63" s="244"/>
      <c r="O63" s="244"/>
      <c r="P63" s="244"/>
      <c r="Q63" s="244"/>
      <c r="R63" s="244"/>
    </row>
    <row r="64" spans="1:18" ht="13.5" thickBot="1" x14ac:dyDescent="0.25">
      <c r="A64" s="249"/>
      <c r="B64" s="244"/>
      <c r="C64" s="244"/>
      <c r="D64" s="244"/>
      <c r="E64" s="244"/>
      <c r="F64" s="245"/>
      <c r="G64" s="244"/>
      <c r="H64" s="244"/>
      <c r="I64" s="244"/>
      <c r="J64" s="244"/>
      <c r="K64" s="244"/>
      <c r="L64" s="244"/>
      <c r="M64" s="244"/>
      <c r="N64" s="244"/>
      <c r="O64" s="244"/>
      <c r="P64" s="244"/>
      <c r="Q64" s="244"/>
      <c r="R64" s="244"/>
    </row>
    <row r="65" spans="1:18" ht="13.5" thickBot="1" x14ac:dyDescent="0.25">
      <c r="A65" s="248" t="s">
        <v>140</v>
      </c>
      <c r="B65" s="244"/>
      <c r="C65" s="244"/>
      <c r="D65" s="366"/>
      <c r="E65" s="366"/>
      <c r="F65" s="366"/>
      <c r="G65" s="247"/>
      <c r="H65" s="242" t="str">
        <f>IF(D65="Others","Please describe","")</f>
        <v/>
      </c>
      <c r="I65" s="367"/>
      <c r="J65" s="368"/>
      <c r="K65" s="368"/>
      <c r="L65" s="368"/>
      <c r="M65" s="368"/>
      <c r="N65" s="368"/>
      <c r="O65" s="368"/>
      <c r="P65" s="368"/>
      <c r="Q65" s="368"/>
      <c r="R65" s="369"/>
    </row>
    <row r="66" spans="1:18" ht="13.5" thickBot="1" x14ac:dyDescent="0.25">
      <c r="A66" s="246"/>
      <c r="B66" s="246"/>
      <c r="C66" s="246"/>
      <c r="D66" s="245"/>
      <c r="E66" s="244"/>
      <c r="F66" s="243"/>
      <c r="G66" s="243"/>
      <c r="H66" s="242"/>
      <c r="I66" s="370"/>
      <c r="J66" s="371"/>
      <c r="K66" s="371"/>
      <c r="L66" s="371"/>
      <c r="M66" s="371"/>
      <c r="N66" s="371"/>
      <c r="O66" s="371"/>
      <c r="P66" s="371"/>
      <c r="Q66" s="371"/>
      <c r="R66" s="372"/>
    </row>
    <row r="67" spans="1:18" ht="16.5" x14ac:dyDescent="0.3">
      <c r="A67" s="250" t="s">
        <v>153</v>
      </c>
    </row>
    <row r="68" spans="1:18" ht="15" customHeight="1" x14ac:dyDescent="0.2">
      <c r="A68" s="248" t="s">
        <v>139</v>
      </c>
      <c r="B68" s="244"/>
      <c r="C68" s="244"/>
      <c r="D68" s="244"/>
      <c r="E68" s="244"/>
      <c r="F68" s="244"/>
      <c r="G68" s="244"/>
      <c r="H68" s="365"/>
      <c r="I68" s="365"/>
      <c r="J68" s="365"/>
      <c r="K68" s="365"/>
      <c r="L68" s="244"/>
      <c r="M68" s="244"/>
      <c r="N68" s="244"/>
      <c r="O68" s="244"/>
      <c r="P68" s="244"/>
      <c r="Q68" s="244"/>
      <c r="R68" s="244"/>
    </row>
    <row r="69" spans="1:18" ht="13.5" thickBot="1" x14ac:dyDescent="0.25">
      <c r="A69" s="249"/>
      <c r="B69" s="244"/>
      <c r="C69" s="244"/>
      <c r="D69" s="244"/>
      <c r="E69" s="244"/>
      <c r="F69" s="245"/>
      <c r="G69" s="244"/>
      <c r="H69" s="244"/>
      <c r="I69" s="244"/>
      <c r="J69" s="244"/>
      <c r="K69" s="244"/>
      <c r="L69" s="244"/>
      <c r="M69" s="244"/>
      <c r="N69" s="244"/>
      <c r="O69" s="244"/>
      <c r="P69" s="244"/>
      <c r="Q69" s="244"/>
      <c r="R69" s="244"/>
    </row>
    <row r="70" spans="1:18" ht="13.5" thickBot="1" x14ac:dyDescent="0.25">
      <c r="A70" s="248" t="s">
        <v>140</v>
      </c>
      <c r="B70" s="244"/>
      <c r="C70" s="244"/>
      <c r="D70" s="366"/>
      <c r="E70" s="366"/>
      <c r="F70" s="366"/>
      <c r="G70" s="247"/>
      <c r="H70" s="242" t="str">
        <f>IF(D70="Others","Please describe","")</f>
        <v/>
      </c>
      <c r="I70" s="367"/>
      <c r="J70" s="368"/>
      <c r="K70" s="368"/>
      <c r="L70" s="368"/>
      <c r="M70" s="368"/>
      <c r="N70" s="368"/>
      <c r="O70" s="368"/>
      <c r="P70" s="368"/>
      <c r="Q70" s="368"/>
      <c r="R70" s="369"/>
    </row>
    <row r="71" spans="1:18" ht="13.5" thickBot="1" x14ac:dyDescent="0.25">
      <c r="A71" s="246"/>
      <c r="B71" s="246"/>
      <c r="C71" s="246"/>
      <c r="D71" s="245"/>
      <c r="E71" s="244"/>
      <c r="F71" s="243"/>
      <c r="G71" s="243"/>
      <c r="H71" s="242"/>
      <c r="I71" s="370"/>
      <c r="J71" s="371"/>
      <c r="K71" s="371"/>
      <c r="L71" s="371"/>
      <c r="M71" s="371"/>
      <c r="N71" s="371"/>
      <c r="O71" s="371"/>
      <c r="P71" s="371"/>
      <c r="Q71" s="371"/>
      <c r="R71" s="372"/>
    </row>
    <row r="73" spans="1:18" ht="16.5" x14ac:dyDescent="0.3">
      <c r="A73" s="250" t="s">
        <v>154</v>
      </c>
    </row>
    <row r="74" spans="1:18" x14ac:dyDescent="0.2">
      <c r="A74" s="248" t="s">
        <v>139</v>
      </c>
      <c r="B74" s="244"/>
      <c r="C74" s="244"/>
      <c r="D74" s="244"/>
      <c r="E74" s="244"/>
      <c r="F74" s="244"/>
      <c r="G74" s="244"/>
      <c r="H74" s="365"/>
      <c r="I74" s="365"/>
      <c r="J74" s="365"/>
      <c r="K74" s="365"/>
      <c r="L74" s="244"/>
      <c r="M74" s="244"/>
      <c r="N74" s="244"/>
      <c r="O74" s="244"/>
      <c r="P74" s="244"/>
      <c r="Q74" s="244"/>
      <c r="R74" s="244"/>
    </row>
    <row r="75" spans="1:18" ht="13.5" thickBot="1" x14ac:dyDescent="0.25">
      <c r="A75" s="249"/>
      <c r="B75" s="244"/>
      <c r="C75" s="244"/>
      <c r="D75" s="244"/>
      <c r="E75" s="244"/>
      <c r="F75" s="245"/>
      <c r="G75" s="244"/>
      <c r="H75" s="244"/>
      <c r="I75" s="244"/>
      <c r="J75" s="244"/>
      <c r="K75" s="244"/>
      <c r="L75" s="244"/>
      <c r="M75" s="244"/>
      <c r="N75" s="244"/>
      <c r="O75" s="244"/>
      <c r="P75" s="244"/>
      <c r="Q75" s="244"/>
      <c r="R75" s="244"/>
    </row>
    <row r="76" spans="1:18" ht="13.5" thickBot="1" x14ac:dyDescent="0.25">
      <c r="A76" s="248" t="s">
        <v>140</v>
      </c>
      <c r="B76" s="244"/>
      <c r="C76" s="244"/>
      <c r="D76" s="366"/>
      <c r="E76" s="366"/>
      <c r="F76" s="366"/>
      <c r="G76" s="247"/>
      <c r="H76" s="242" t="str">
        <f>IF(D76="Others","Please describe","")</f>
        <v/>
      </c>
      <c r="I76" s="367"/>
      <c r="J76" s="368"/>
      <c r="K76" s="368"/>
      <c r="L76" s="368"/>
      <c r="M76" s="368"/>
      <c r="N76" s="368"/>
      <c r="O76" s="368"/>
      <c r="P76" s="368"/>
      <c r="Q76" s="368"/>
      <c r="R76" s="369"/>
    </row>
    <row r="77" spans="1:18" ht="13.5" thickBot="1" x14ac:dyDescent="0.25">
      <c r="A77" s="246"/>
      <c r="B77" s="246"/>
      <c r="C77" s="246"/>
      <c r="D77" s="245"/>
      <c r="E77" s="244"/>
      <c r="F77" s="243"/>
      <c r="G77" s="243"/>
      <c r="H77" s="242"/>
      <c r="I77" s="370"/>
      <c r="J77" s="371"/>
      <c r="K77" s="371"/>
      <c r="L77" s="371"/>
      <c r="M77" s="371"/>
      <c r="N77" s="371"/>
      <c r="O77" s="371"/>
      <c r="P77" s="371"/>
      <c r="Q77" s="371"/>
      <c r="R77" s="372"/>
    </row>
    <row r="79" spans="1:18" ht="16.5" x14ac:dyDescent="0.3">
      <c r="A79" s="250" t="s">
        <v>155</v>
      </c>
    </row>
    <row r="80" spans="1:18" x14ac:dyDescent="0.2">
      <c r="A80" s="248" t="s">
        <v>139</v>
      </c>
      <c r="B80" s="244"/>
      <c r="C80" s="244"/>
      <c r="D80" s="244"/>
      <c r="E80" s="244"/>
      <c r="F80" s="244"/>
      <c r="G80" s="244"/>
      <c r="H80" s="365"/>
      <c r="I80" s="365"/>
      <c r="J80" s="365"/>
      <c r="K80" s="365"/>
      <c r="L80" s="244"/>
      <c r="M80" s="244"/>
      <c r="N80" s="244"/>
      <c r="O80" s="244"/>
      <c r="P80" s="244"/>
      <c r="Q80" s="244"/>
      <c r="R80" s="244"/>
    </row>
    <row r="81" spans="1:18" ht="13.5" thickBot="1" x14ac:dyDescent="0.25">
      <c r="A81" s="249"/>
      <c r="B81" s="244"/>
      <c r="C81" s="244"/>
      <c r="D81" s="244"/>
      <c r="E81" s="244"/>
      <c r="F81" s="245"/>
      <c r="G81" s="244"/>
      <c r="H81" s="244"/>
      <c r="I81" s="244"/>
      <c r="J81" s="244"/>
      <c r="K81" s="244"/>
      <c r="L81" s="244"/>
      <c r="M81" s="244"/>
      <c r="N81" s="244"/>
      <c r="O81" s="244"/>
      <c r="P81" s="244"/>
      <c r="Q81" s="244"/>
      <c r="R81" s="244"/>
    </row>
    <row r="82" spans="1:18" ht="13.5" thickBot="1" x14ac:dyDescent="0.25">
      <c r="A82" s="248" t="s">
        <v>140</v>
      </c>
      <c r="B82" s="244"/>
      <c r="C82" s="244"/>
      <c r="D82" s="366"/>
      <c r="E82" s="366"/>
      <c r="F82" s="366"/>
      <c r="G82" s="247"/>
      <c r="H82" s="242" t="str">
        <f>IF(D82="Others","Please describe","")</f>
        <v/>
      </c>
      <c r="I82" s="367"/>
      <c r="J82" s="368"/>
      <c r="K82" s="368"/>
      <c r="L82" s="368"/>
      <c r="M82" s="368"/>
      <c r="N82" s="368"/>
      <c r="O82" s="368"/>
      <c r="P82" s="368"/>
      <c r="Q82" s="368"/>
      <c r="R82" s="369"/>
    </row>
    <row r="83" spans="1:18" ht="13.5" thickBot="1" x14ac:dyDescent="0.25">
      <c r="A83" s="246"/>
      <c r="B83" s="246"/>
      <c r="C83" s="246"/>
      <c r="D83" s="245"/>
      <c r="E83" s="244"/>
      <c r="F83" s="243"/>
      <c r="G83" s="243"/>
      <c r="H83" s="242"/>
      <c r="I83" s="370"/>
      <c r="J83" s="371"/>
      <c r="K83" s="371"/>
      <c r="L83" s="371"/>
      <c r="M83" s="371"/>
      <c r="N83" s="371"/>
      <c r="O83" s="371"/>
      <c r="P83" s="371"/>
      <c r="Q83" s="371"/>
      <c r="R83" s="372"/>
    </row>
    <row r="85" spans="1:18" ht="16.5" x14ac:dyDescent="0.3">
      <c r="A85" s="250" t="s">
        <v>156</v>
      </c>
    </row>
    <row r="86" spans="1:18" x14ac:dyDescent="0.2">
      <c r="A86" s="248" t="s">
        <v>139</v>
      </c>
      <c r="B86" s="244"/>
      <c r="C86" s="244"/>
      <c r="D86" s="244"/>
      <c r="E86" s="244"/>
      <c r="F86" s="244"/>
      <c r="G86" s="244"/>
      <c r="H86" s="365"/>
      <c r="I86" s="365"/>
      <c r="J86" s="365"/>
      <c r="K86" s="365"/>
      <c r="L86" s="244"/>
      <c r="M86" s="244"/>
      <c r="N86" s="244"/>
      <c r="O86" s="244"/>
      <c r="P86" s="244"/>
      <c r="Q86" s="244"/>
      <c r="R86" s="244"/>
    </row>
    <row r="87" spans="1:18" ht="13.5" thickBot="1" x14ac:dyDescent="0.25">
      <c r="A87" s="249"/>
      <c r="B87" s="244"/>
      <c r="C87" s="244"/>
      <c r="D87" s="244"/>
      <c r="E87" s="244"/>
      <c r="F87" s="245"/>
      <c r="G87" s="244"/>
      <c r="H87" s="244"/>
      <c r="I87" s="244"/>
      <c r="J87" s="244"/>
      <c r="K87" s="244"/>
      <c r="L87" s="244"/>
      <c r="M87" s="244"/>
      <c r="N87" s="244"/>
      <c r="O87" s="244"/>
      <c r="P87" s="244"/>
      <c r="Q87" s="244"/>
      <c r="R87" s="244"/>
    </row>
    <row r="88" spans="1:18" ht="13.5" thickBot="1" x14ac:dyDescent="0.25">
      <c r="A88" s="248" t="s">
        <v>140</v>
      </c>
      <c r="B88" s="244"/>
      <c r="C88" s="244"/>
      <c r="D88" s="366"/>
      <c r="E88" s="366"/>
      <c r="F88" s="366"/>
      <c r="G88" s="247"/>
      <c r="H88" s="242" t="str">
        <f>IF(D88="Others","Please describe","")</f>
        <v/>
      </c>
      <c r="I88" s="367"/>
      <c r="J88" s="368"/>
      <c r="K88" s="368"/>
      <c r="L88" s="368"/>
      <c r="M88" s="368"/>
      <c r="N88" s="368"/>
      <c r="O88" s="368"/>
      <c r="P88" s="368"/>
      <c r="Q88" s="368"/>
      <c r="R88" s="369"/>
    </row>
    <row r="89" spans="1:18" ht="13.5" thickBot="1" x14ac:dyDescent="0.25">
      <c r="A89" s="246"/>
      <c r="B89" s="246"/>
      <c r="C89" s="246"/>
      <c r="D89" s="245"/>
      <c r="E89" s="244"/>
      <c r="F89" s="243"/>
      <c r="G89" s="243"/>
      <c r="H89" s="242"/>
      <c r="I89" s="370"/>
      <c r="J89" s="371"/>
      <c r="K89" s="371"/>
      <c r="L89" s="371"/>
      <c r="M89" s="371"/>
      <c r="N89" s="371"/>
      <c r="O89" s="371"/>
      <c r="P89" s="371"/>
      <c r="Q89" s="371"/>
      <c r="R89" s="372"/>
    </row>
    <row r="91" spans="1:18" ht="16.5" x14ac:dyDescent="0.3">
      <c r="A91" s="250" t="s">
        <v>157</v>
      </c>
    </row>
    <row r="92" spans="1:18" x14ac:dyDescent="0.2">
      <c r="A92" s="248" t="s">
        <v>139</v>
      </c>
      <c r="B92" s="244"/>
      <c r="C92" s="244"/>
      <c r="D92" s="244"/>
      <c r="E92" s="244"/>
      <c r="F92" s="244"/>
      <c r="G92" s="244"/>
      <c r="H92" s="365"/>
      <c r="I92" s="365"/>
      <c r="J92" s="365"/>
      <c r="K92" s="365"/>
      <c r="L92" s="244"/>
      <c r="M92" s="244"/>
      <c r="N92" s="244"/>
      <c r="O92" s="244"/>
      <c r="P92" s="244"/>
      <c r="Q92" s="244"/>
      <c r="R92" s="244"/>
    </row>
    <row r="93" spans="1:18" ht="13.5" thickBot="1" x14ac:dyDescent="0.25">
      <c r="A93" s="249"/>
      <c r="B93" s="244"/>
      <c r="C93" s="244"/>
      <c r="D93" s="244"/>
      <c r="E93" s="244"/>
      <c r="F93" s="245"/>
      <c r="G93" s="244"/>
      <c r="H93" s="244"/>
      <c r="I93" s="244"/>
      <c r="J93" s="244"/>
      <c r="K93" s="244"/>
      <c r="L93" s="244"/>
      <c r="M93" s="244"/>
      <c r="N93" s="244"/>
      <c r="O93" s="244"/>
      <c r="P93" s="244"/>
      <c r="Q93" s="244"/>
      <c r="R93" s="244"/>
    </row>
    <row r="94" spans="1:18" ht="13.5" thickBot="1" x14ac:dyDescent="0.25">
      <c r="A94" s="248" t="s">
        <v>140</v>
      </c>
      <c r="B94" s="244"/>
      <c r="C94" s="244"/>
      <c r="D94" s="366"/>
      <c r="E94" s="366"/>
      <c r="F94" s="366"/>
      <c r="G94" s="247"/>
      <c r="H94" s="242" t="str">
        <f>IF(D94="Others","Please describe","")</f>
        <v/>
      </c>
      <c r="I94" s="367"/>
      <c r="J94" s="368"/>
      <c r="K94" s="368"/>
      <c r="L94" s="368"/>
      <c r="M94" s="368"/>
      <c r="N94" s="368"/>
      <c r="O94" s="368"/>
      <c r="P94" s="368"/>
      <c r="Q94" s="368"/>
      <c r="R94" s="369"/>
    </row>
    <row r="95" spans="1:18" ht="13.5" thickBot="1" x14ac:dyDescent="0.25">
      <c r="A95" s="246"/>
      <c r="B95" s="246"/>
      <c r="C95" s="246"/>
      <c r="D95" s="245"/>
      <c r="E95" s="244"/>
      <c r="F95" s="243"/>
      <c r="G95" s="243"/>
      <c r="H95" s="242"/>
      <c r="I95" s="370"/>
      <c r="J95" s="371"/>
      <c r="K95" s="371"/>
      <c r="L95" s="371"/>
      <c r="M95" s="371"/>
      <c r="N95" s="371"/>
      <c r="O95" s="371"/>
      <c r="P95" s="371"/>
      <c r="Q95" s="371"/>
      <c r="R95" s="372"/>
    </row>
    <row r="97" spans="1:18" ht="16.5" x14ac:dyDescent="0.3">
      <c r="A97" s="250" t="s">
        <v>158</v>
      </c>
    </row>
    <row r="98" spans="1:18" x14ac:dyDescent="0.2">
      <c r="A98" s="248" t="s">
        <v>139</v>
      </c>
      <c r="B98" s="244"/>
      <c r="C98" s="244"/>
      <c r="D98" s="244"/>
      <c r="E98" s="244"/>
      <c r="F98" s="244"/>
      <c r="G98" s="244"/>
      <c r="H98" s="365"/>
      <c r="I98" s="365"/>
      <c r="J98" s="365"/>
      <c r="K98" s="365"/>
      <c r="L98" s="244"/>
      <c r="M98" s="244"/>
      <c r="N98" s="244"/>
      <c r="O98" s="244"/>
      <c r="P98" s="244"/>
      <c r="Q98" s="244"/>
      <c r="R98" s="244"/>
    </row>
    <row r="99" spans="1:18" ht="13.5" thickBot="1" x14ac:dyDescent="0.25">
      <c r="A99" s="249"/>
      <c r="B99" s="244"/>
      <c r="C99" s="244"/>
      <c r="D99" s="244"/>
      <c r="E99" s="244"/>
      <c r="F99" s="245"/>
      <c r="G99" s="244"/>
      <c r="H99" s="244"/>
      <c r="I99" s="244"/>
      <c r="J99" s="244"/>
      <c r="K99" s="244"/>
      <c r="L99" s="244"/>
      <c r="M99" s="244"/>
      <c r="N99" s="244"/>
      <c r="O99" s="244"/>
      <c r="P99" s="244"/>
      <c r="Q99" s="244"/>
      <c r="R99" s="244"/>
    </row>
    <row r="100" spans="1:18" ht="13.5" thickBot="1" x14ac:dyDescent="0.25">
      <c r="A100" s="248" t="s">
        <v>140</v>
      </c>
      <c r="B100" s="244"/>
      <c r="C100" s="244"/>
      <c r="D100" s="366"/>
      <c r="E100" s="366"/>
      <c r="F100" s="366"/>
      <c r="G100" s="247"/>
      <c r="H100" s="242" t="str">
        <f>IF(D100="Others","Please describe","")</f>
        <v/>
      </c>
      <c r="I100" s="367"/>
      <c r="J100" s="368"/>
      <c r="K100" s="368"/>
      <c r="L100" s="368"/>
      <c r="M100" s="368"/>
      <c r="N100" s="368"/>
      <c r="O100" s="368"/>
      <c r="P100" s="368"/>
      <c r="Q100" s="368"/>
      <c r="R100" s="369"/>
    </row>
    <row r="101" spans="1:18" ht="13.5" thickBot="1" x14ac:dyDescent="0.25">
      <c r="A101" s="246"/>
      <c r="B101" s="246"/>
      <c r="C101" s="246"/>
      <c r="D101" s="245"/>
      <c r="E101" s="244"/>
      <c r="F101" s="243"/>
      <c r="G101" s="243"/>
      <c r="H101" s="242"/>
      <c r="I101" s="370"/>
      <c r="J101" s="371"/>
      <c r="K101" s="371"/>
      <c r="L101" s="371"/>
      <c r="M101" s="371"/>
      <c r="N101" s="371"/>
      <c r="O101" s="371"/>
      <c r="P101" s="371"/>
      <c r="Q101" s="371"/>
      <c r="R101" s="372"/>
    </row>
    <row r="103" spans="1:18" ht="16.5" x14ac:dyDescent="0.3">
      <c r="A103" s="250" t="s">
        <v>159</v>
      </c>
    </row>
    <row r="104" spans="1:18" x14ac:dyDescent="0.2">
      <c r="A104" s="248" t="s">
        <v>139</v>
      </c>
      <c r="B104" s="244"/>
      <c r="C104" s="244"/>
      <c r="D104" s="244"/>
      <c r="E104" s="244"/>
      <c r="F104" s="244"/>
      <c r="G104" s="244"/>
      <c r="H104" s="365"/>
      <c r="I104" s="365"/>
      <c r="J104" s="365"/>
      <c r="K104" s="365"/>
      <c r="L104" s="244"/>
      <c r="M104" s="244"/>
      <c r="N104" s="244"/>
      <c r="O104" s="244"/>
      <c r="P104" s="244"/>
      <c r="Q104" s="244"/>
      <c r="R104" s="244"/>
    </row>
    <row r="105" spans="1:18" ht="13.5" thickBot="1" x14ac:dyDescent="0.25">
      <c r="A105" s="249"/>
      <c r="B105" s="244"/>
      <c r="C105" s="244"/>
      <c r="D105" s="244"/>
      <c r="E105" s="244"/>
      <c r="F105" s="245"/>
      <c r="G105" s="244"/>
      <c r="H105" s="244"/>
      <c r="I105" s="244"/>
      <c r="J105" s="244"/>
      <c r="K105" s="244"/>
      <c r="L105" s="244"/>
      <c r="M105" s="244"/>
      <c r="N105" s="244"/>
      <c r="O105" s="244"/>
      <c r="P105" s="244"/>
      <c r="Q105" s="244"/>
      <c r="R105" s="244"/>
    </row>
    <row r="106" spans="1:18" ht="13.5" thickBot="1" x14ac:dyDescent="0.25">
      <c r="A106" s="248" t="s">
        <v>140</v>
      </c>
      <c r="B106" s="244"/>
      <c r="C106" s="244"/>
      <c r="D106" s="366"/>
      <c r="E106" s="366"/>
      <c r="F106" s="366"/>
      <c r="G106" s="247"/>
      <c r="H106" s="242" t="str">
        <f>IF(D106="Others","Please describe","")</f>
        <v/>
      </c>
      <c r="I106" s="367"/>
      <c r="J106" s="368"/>
      <c r="K106" s="368"/>
      <c r="L106" s="368"/>
      <c r="M106" s="368"/>
      <c r="N106" s="368"/>
      <c r="O106" s="368"/>
      <c r="P106" s="368"/>
      <c r="Q106" s="368"/>
      <c r="R106" s="369"/>
    </row>
    <row r="107" spans="1:18" ht="13.5" thickBot="1" x14ac:dyDescent="0.25">
      <c r="A107" s="246"/>
      <c r="B107" s="246"/>
      <c r="C107" s="246"/>
      <c r="D107" s="245"/>
      <c r="E107" s="244"/>
      <c r="F107" s="243"/>
      <c r="G107" s="243"/>
      <c r="H107" s="242"/>
      <c r="I107" s="370"/>
      <c r="J107" s="371"/>
      <c r="K107" s="371"/>
      <c r="L107" s="371"/>
      <c r="M107" s="371"/>
      <c r="N107" s="371"/>
      <c r="O107" s="371"/>
      <c r="P107" s="371"/>
      <c r="Q107" s="371"/>
      <c r="R107" s="372"/>
    </row>
  </sheetData>
  <mergeCells count="42">
    <mergeCell ref="A1:R1"/>
    <mergeCell ref="A2:R2"/>
    <mergeCell ref="A6:C6"/>
    <mergeCell ref="H8:K8"/>
    <mergeCell ref="D10:F10"/>
    <mergeCell ref="I10:R11"/>
    <mergeCell ref="B13:F13"/>
    <mergeCell ref="I13:R14"/>
    <mergeCell ref="A16:R16"/>
    <mergeCell ref="A17:R22"/>
    <mergeCell ref="A24:R24"/>
    <mergeCell ref="A25:R29"/>
    <mergeCell ref="A31:R36"/>
    <mergeCell ref="A38:R45"/>
    <mergeCell ref="M54:O54"/>
    <mergeCell ref="H57:K57"/>
    <mergeCell ref="D59:F59"/>
    <mergeCell ref="I59:R60"/>
    <mergeCell ref="H63:K63"/>
    <mergeCell ref="D65:F65"/>
    <mergeCell ref="I65:R66"/>
    <mergeCell ref="H68:K68"/>
    <mergeCell ref="D70:F70"/>
    <mergeCell ref="I70:R71"/>
    <mergeCell ref="H74:K74"/>
    <mergeCell ref="D76:F76"/>
    <mergeCell ref="I76:R77"/>
    <mergeCell ref="H80:K80"/>
    <mergeCell ref="D82:F82"/>
    <mergeCell ref="I82:R83"/>
    <mergeCell ref="H86:K86"/>
    <mergeCell ref="D88:F88"/>
    <mergeCell ref="I88:R89"/>
    <mergeCell ref="H104:K104"/>
    <mergeCell ref="D106:F106"/>
    <mergeCell ref="I106:R107"/>
    <mergeCell ref="H92:K92"/>
    <mergeCell ref="D94:F94"/>
    <mergeCell ref="I94:R95"/>
    <mergeCell ref="H98:K98"/>
    <mergeCell ref="D100:F100"/>
    <mergeCell ref="I100:R101"/>
  </mergeCells>
  <conditionalFormatting sqref="I10:R11">
    <cfRule type="expression" dxfId="119" priority="11" stopIfTrue="1">
      <formula>$D$10="Others"</formula>
    </cfRule>
  </conditionalFormatting>
  <conditionalFormatting sqref="I13:R14">
    <cfRule type="expression" dxfId="118" priority="10" stopIfTrue="1">
      <formula>$B$13="Others"</formula>
    </cfRule>
  </conditionalFormatting>
  <conditionalFormatting sqref="I59:R60">
    <cfRule type="expression" dxfId="117" priority="9" stopIfTrue="1">
      <formula>$D$59="Others"</formula>
    </cfRule>
  </conditionalFormatting>
  <conditionalFormatting sqref="I65:R66">
    <cfRule type="expression" dxfId="116" priority="8" stopIfTrue="1">
      <formula>$D65="Others"</formula>
    </cfRule>
  </conditionalFormatting>
  <conditionalFormatting sqref="I70:R71">
    <cfRule type="expression" dxfId="115" priority="7" stopIfTrue="1">
      <formula>$D70="Others"</formula>
    </cfRule>
  </conditionalFormatting>
  <conditionalFormatting sqref="I76:R77">
    <cfRule type="expression" dxfId="114" priority="6" stopIfTrue="1">
      <formula>$D76="Others"</formula>
    </cfRule>
  </conditionalFormatting>
  <conditionalFormatting sqref="I82:R83">
    <cfRule type="expression" dxfId="113" priority="5" stopIfTrue="1">
      <formula>$D82="Others"</formula>
    </cfRule>
  </conditionalFormatting>
  <conditionalFormatting sqref="I88:R89">
    <cfRule type="expression" dxfId="112" priority="4" stopIfTrue="1">
      <formula>$D88="Others"</formula>
    </cfRule>
  </conditionalFormatting>
  <conditionalFormatting sqref="I94:R95">
    <cfRule type="expression" dxfId="111" priority="3" stopIfTrue="1">
      <formula>$D94="Others"</formula>
    </cfRule>
  </conditionalFormatting>
  <conditionalFormatting sqref="I100:R101">
    <cfRule type="expression" dxfId="110" priority="2" stopIfTrue="1">
      <formula>$D100="Others"</formula>
    </cfRule>
  </conditionalFormatting>
  <conditionalFormatting sqref="I106:R107">
    <cfRule type="expression" dxfId="109" priority="1" stopIfTrue="1">
      <formula>$D106="Others"</formula>
    </cfRule>
  </conditionalFormatting>
  <conditionalFormatting sqref="F4">
    <cfRule type="expression" dxfId="108" priority="12" stopIfTrue="1">
      <formula>$D$4&gt;1</formula>
    </cfRule>
  </conditionalFormatting>
  <conditionalFormatting sqref="A56:A59">
    <cfRule type="expression" dxfId="107" priority="13" stopIfTrue="1">
      <formula>$D$4&gt;=2</formula>
    </cfRule>
  </conditionalFormatting>
  <conditionalFormatting sqref="H57:K57 D59:F59">
    <cfRule type="expression" dxfId="106" priority="14" stopIfTrue="1">
      <formula>$D$4&gt;=2</formula>
    </cfRule>
  </conditionalFormatting>
  <conditionalFormatting sqref="A62:A65">
    <cfRule type="expression" dxfId="105" priority="15" stopIfTrue="1">
      <formula>$D$4&gt;=3</formula>
    </cfRule>
  </conditionalFormatting>
  <conditionalFormatting sqref="H63:K63 D65:F65">
    <cfRule type="expression" dxfId="104" priority="16" stopIfTrue="1">
      <formula>$D$4&gt;=3</formula>
    </cfRule>
  </conditionalFormatting>
  <conditionalFormatting sqref="A67:A70">
    <cfRule type="expression" dxfId="103" priority="17" stopIfTrue="1">
      <formula>$D$4&gt;=4</formula>
    </cfRule>
  </conditionalFormatting>
  <conditionalFormatting sqref="H68:K68 D70:F70">
    <cfRule type="expression" dxfId="102" priority="18" stopIfTrue="1">
      <formula>$D$4&gt;=4</formula>
    </cfRule>
  </conditionalFormatting>
  <conditionalFormatting sqref="A73:A76">
    <cfRule type="expression" dxfId="101" priority="19" stopIfTrue="1">
      <formula>$D$4&gt;=5</formula>
    </cfRule>
  </conditionalFormatting>
  <conditionalFormatting sqref="H74:K74 D76:F76">
    <cfRule type="expression" dxfId="100" priority="20" stopIfTrue="1">
      <formula>$D$4&gt;=5</formula>
    </cfRule>
  </conditionalFormatting>
  <conditionalFormatting sqref="A79:A82">
    <cfRule type="expression" dxfId="99" priority="21" stopIfTrue="1">
      <formula>$D$4&gt;=6</formula>
    </cfRule>
  </conditionalFormatting>
  <conditionalFormatting sqref="H80:K80 D82:F82">
    <cfRule type="expression" dxfId="98" priority="22" stopIfTrue="1">
      <formula>$D$4&gt;=6</formula>
    </cfRule>
  </conditionalFormatting>
  <conditionalFormatting sqref="A85:A88">
    <cfRule type="expression" dxfId="97" priority="23" stopIfTrue="1">
      <formula>$D$4&gt;=7</formula>
    </cfRule>
  </conditionalFormatting>
  <conditionalFormatting sqref="H86:K86 D88:F88">
    <cfRule type="expression" dxfId="96" priority="24" stopIfTrue="1">
      <formula>$D$4&gt;=7</formula>
    </cfRule>
  </conditionalFormatting>
  <conditionalFormatting sqref="A91:A94">
    <cfRule type="expression" dxfId="95" priority="25" stopIfTrue="1">
      <formula>$D$4&gt;=8</formula>
    </cfRule>
  </conditionalFormatting>
  <conditionalFormatting sqref="H92:K92 D94:F94">
    <cfRule type="expression" dxfId="94" priority="26" stopIfTrue="1">
      <formula>$D$4&gt;=8</formula>
    </cfRule>
  </conditionalFormatting>
  <conditionalFormatting sqref="A97:A100">
    <cfRule type="expression" dxfId="93" priority="27" stopIfTrue="1">
      <formula>$D$4&gt;=9</formula>
    </cfRule>
  </conditionalFormatting>
  <conditionalFormatting sqref="H98:K98 D100:F100">
    <cfRule type="expression" dxfId="92" priority="28" stopIfTrue="1">
      <formula>$D$4&gt;=9</formula>
    </cfRule>
  </conditionalFormatting>
  <conditionalFormatting sqref="A103:A106">
    <cfRule type="expression" dxfId="91" priority="29" stopIfTrue="1">
      <formula>$D$4&gt;=10</formula>
    </cfRule>
  </conditionalFormatting>
  <conditionalFormatting sqref="H104:K104 D106:F106">
    <cfRule type="expression" dxfId="90" priority="30" stopIfTrue="1">
      <formula>$D$4&gt;=10</formula>
    </cfRule>
  </conditionalFormatting>
  <dataValidations count="3">
    <dataValidation type="list" allowBlank="1" showInputMessage="1" showErrorMessage="1" sqref="B13:F13">
      <formula1>"Motor Vehicle,Other transportations,Fires and explosions,Drowning,Caught in or between,Struck by equipment,Fall,Toxic gas or liquid,Electrocution,Confined spaces,Assault or violent act,Pressure releases,Others"</formula1>
    </dataValidation>
    <dataValidation type="list" allowBlank="1" showInputMessage="1" showErrorMessage="1" sqref="H104:K104 H57:K57 H63:K63 H68:K68 H74:K74 H80:K80 H86:K86 H92:K92 H98:K98 H8">
      <formula1>"E&amp;P (onshore), E&amp;P (offshore), Transport-pipelines for liquids,Transport-pipelines for gases,Transport-pipelines not separated,Transport-maritime,Distribution,Others"</formula1>
    </dataValidation>
    <dataValidation type="list" allowBlank="1" showInputMessage="1" showErrorMessage="1" sqref="D10:F10 D59:F59 D65:F65 D70:F70 D76:F76 D82:F82 D88:F88 D94:F94 D100:F100 D106:F106">
      <formula1>"Transport - water,Transport - land,Transport - air,Seismic operations,Production Operations,Administrative,Maintenance, inspection,Heavy equipment operation,Drilling,Diving,Construction,Others"</formula1>
    </dataValidation>
  </dataValidations>
  <pageMargins left="0.28999999999999998" right="0.14000000000000001" top="0.27" bottom="0.51" header="0" footer="0"/>
  <pageSetup paperSize="9" scale="81" orientation="portrait" horizontalDpi="360" verticalDpi="360" r:id="rId1"/>
  <headerFooter alignWithMargins="0"/>
  <ignoredErrors>
    <ignoredError sqref="H10 H13 H59 H65 H70 H76 H82 H88 H94 H100 H106"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R107"/>
  <sheetViews>
    <sheetView showGridLines="0" zoomScale="90" zoomScaleNormal="90" workbookViewId="0">
      <selection activeCell="L9" sqref="L9"/>
    </sheetView>
  </sheetViews>
  <sheetFormatPr baseColWidth="10" defaultRowHeight="12.75" x14ac:dyDescent="0.2"/>
  <cols>
    <col min="1" max="1" width="17.42578125" style="241" customWidth="1"/>
    <col min="2" max="2" width="10.7109375" style="241" customWidth="1"/>
    <col min="3" max="3" width="10.140625" style="241" customWidth="1"/>
    <col min="4" max="4" width="6" style="241" customWidth="1"/>
    <col min="5" max="5" width="0.7109375" style="241" customWidth="1"/>
    <col min="6" max="6" width="22.140625" style="241" customWidth="1"/>
    <col min="7" max="7" width="13.42578125" style="241" customWidth="1"/>
    <col min="8" max="8" width="13.5703125" style="241" customWidth="1"/>
    <col min="9" max="9" width="7.7109375" style="241" customWidth="1"/>
    <col min="10" max="10" width="8.5703125" style="241" customWidth="1"/>
    <col min="11" max="11" width="6.28515625" style="241" customWidth="1"/>
    <col min="12" max="12" width="14.7109375" style="241" customWidth="1"/>
    <col min="13" max="17" width="3.7109375" style="241" customWidth="1"/>
    <col min="18" max="18" width="14" style="241" customWidth="1"/>
    <col min="19" max="16384" width="11.42578125" style="241"/>
  </cols>
  <sheetData>
    <row r="1" spans="1:18" s="274" customFormat="1" ht="36" customHeight="1" thickBot="1" x14ac:dyDescent="0.35">
      <c r="A1" s="388" t="s">
        <v>133</v>
      </c>
      <c r="B1" s="389"/>
      <c r="C1" s="389"/>
      <c r="D1" s="389"/>
      <c r="E1" s="389"/>
      <c r="F1" s="389"/>
      <c r="G1" s="389"/>
      <c r="H1" s="389"/>
      <c r="I1" s="389"/>
      <c r="J1" s="389"/>
      <c r="K1" s="389"/>
      <c r="L1" s="389"/>
      <c r="M1" s="389"/>
      <c r="N1" s="389"/>
      <c r="O1" s="389"/>
      <c r="P1" s="389"/>
      <c r="Q1" s="389"/>
      <c r="R1" s="389"/>
    </row>
    <row r="2" spans="1:18" ht="18.75" customHeight="1" x14ac:dyDescent="0.25">
      <c r="A2" s="390" t="s">
        <v>160</v>
      </c>
      <c r="B2" s="390"/>
      <c r="C2" s="390"/>
      <c r="D2" s="390"/>
      <c r="E2" s="390"/>
      <c r="F2" s="390"/>
      <c r="G2" s="390"/>
      <c r="H2" s="390"/>
      <c r="I2" s="390"/>
      <c r="J2" s="390"/>
      <c r="K2" s="390"/>
      <c r="L2" s="390"/>
      <c r="M2" s="390"/>
      <c r="N2" s="390"/>
      <c r="O2" s="390"/>
      <c r="P2" s="390"/>
      <c r="Q2" s="390"/>
      <c r="R2" s="390"/>
    </row>
    <row r="3" spans="1:18" ht="14.1" customHeight="1" thickBot="1" x14ac:dyDescent="0.25">
      <c r="A3" s="244"/>
      <c r="B3" s="244"/>
      <c r="C3" s="244"/>
      <c r="D3" s="244"/>
      <c r="E3" s="244"/>
      <c r="F3" s="244"/>
      <c r="G3" s="244"/>
      <c r="H3" s="244"/>
      <c r="I3" s="244"/>
      <c r="J3" s="244"/>
      <c r="K3" s="244"/>
      <c r="L3" s="244"/>
      <c r="M3" s="244"/>
      <c r="N3" s="244"/>
      <c r="O3" s="244"/>
      <c r="P3" s="244"/>
      <c r="Q3" s="244"/>
      <c r="R3" s="244"/>
    </row>
    <row r="4" spans="1:18" ht="14.1" customHeight="1" thickBot="1" x14ac:dyDescent="0.25">
      <c r="A4" s="276" t="s">
        <v>123</v>
      </c>
      <c r="B4" s="244"/>
      <c r="C4" s="244"/>
      <c r="D4" s="273"/>
      <c r="E4" s="244"/>
      <c r="F4" s="272" t="s">
        <v>150</v>
      </c>
      <c r="G4" s="271"/>
      <c r="I4" s="271"/>
      <c r="J4" s="271"/>
      <c r="K4" s="271"/>
      <c r="L4" s="271"/>
      <c r="M4" s="245"/>
      <c r="N4" s="270"/>
      <c r="O4" s="245"/>
      <c r="P4" s="245"/>
    </row>
    <row r="5" spans="1:18" ht="14.1" customHeight="1" thickBot="1" x14ac:dyDescent="0.25">
      <c r="A5" s="244"/>
      <c r="B5" s="244"/>
      <c r="C5" s="244"/>
      <c r="D5" s="244"/>
      <c r="E5" s="244"/>
      <c r="F5" s="269"/>
      <c r="G5" s="269"/>
      <c r="H5" s="269"/>
      <c r="I5" s="269"/>
      <c r="J5" s="269"/>
      <c r="K5" s="269"/>
      <c r="L5" s="269"/>
      <c r="M5" s="269"/>
      <c r="N5" s="269"/>
      <c r="O5" s="269"/>
      <c r="P5" s="269"/>
      <c r="Q5" s="244"/>
      <c r="R5" s="244"/>
    </row>
    <row r="6" spans="1:18" ht="14.1" customHeight="1" thickBot="1" x14ac:dyDescent="0.25">
      <c r="A6" s="391" t="s">
        <v>149</v>
      </c>
      <c r="B6" s="391"/>
      <c r="C6" s="391"/>
      <c r="D6" s="281"/>
      <c r="E6" s="282"/>
      <c r="F6" s="282"/>
      <c r="G6" s="282"/>
      <c r="H6" s="283"/>
      <c r="I6" s="284"/>
      <c r="K6" s="244"/>
      <c r="L6" s="244"/>
      <c r="M6" s="244"/>
      <c r="N6" s="244"/>
      <c r="O6" s="244"/>
      <c r="P6" s="244"/>
      <c r="Q6" s="244"/>
      <c r="R6" s="244"/>
    </row>
    <row r="7" spans="1:18" ht="14.1" customHeight="1" thickBot="1" x14ac:dyDescent="0.25">
      <c r="A7" s="244"/>
      <c r="B7" s="244"/>
      <c r="C7" s="244"/>
      <c r="D7" s="244"/>
      <c r="E7" s="244"/>
      <c r="F7" s="244"/>
      <c r="G7" s="244"/>
      <c r="H7" s="244"/>
      <c r="I7" s="244"/>
      <c r="J7" s="244"/>
      <c r="K7" s="244"/>
      <c r="L7" s="244"/>
      <c r="M7" s="244"/>
      <c r="N7" s="244"/>
      <c r="O7" s="244"/>
      <c r="P7" s="244"/>
      <c r="Q7" s="244"/>
      <c r="R7" s="244"/>
    </row>
    <row r="8" spans="1:18" ht="14.1" customHeight="1" thickBot="1" x14ac:dyDescent="0.25">
      <c r="A8" s="254" t="s">
        <v>139</v>
      </c>
      <c r="B8" s="244"/>
      <c r="C8" s="244"/>
      <c r="D8" s="244"/>
      <c r="E8" s="244"/>
      <c r="F8" s="244"/>
      <c r="G8" s="244"/>
      <c r="H8" s="392"/>
      <c r="I8" s="393"/>
      <c r="J8" s="393"/>
      <c r="K8" s="394"/>
      <c r="M8" s="244"/>
      <c r="N8" s="244"/>
      <c r="O8" s="244"/>
      <c r="P8" s="244"/>
      <c r="Q8" s="244"/>
      <c r="R8" s="244"/>
    </row>
    <row r="9" spans="1:18" ht="14.1" customHeight="1" thickBot="1" x14ac:dyDescent="0.25">
      <c r="A9" s="244"/>
      <c r="B9" s="244"/>
      <c r="C9" s="244"/>
      <c r="D9" s="244"/>
      <c r="E9" s="244"/>
      <c r="F9" s="245"/>
      <c r="G9" s="244"/>
      <c r="H9" s="244"/>
      <c r="I9" s="244"/>
      <c r="J9" s="244"/>
      <c r="K9" s="244"/>
      <c r="L9" s="244"/>
      <c r="M9" s="244"/>
      <c r="N9" s="244"/>
      <c r="O9" s="244"/>
      <c r="P9" s="244"/>
      <c r="Q9" s="244"/>
      <c r="R9" s="244"/>
    </row>
    <row r="10" spans="1:18" ht="14.1" customHeight="1" thickBot="1" x14ac:dyDescent="0.25">
      <c r="A10" s="254" t="s">
        <v>140</v>
      </c>
      <c r="B10" s="244"/>
      <c r="C10" s="244"/>
      <c r="D10" s="383"/>
      <c r="E10" s="384"/>
      <c r="F10" s="385"/>
      <c r="G10" s="247"/>
      <c r="H10" s="242" t="str">
        <f>IF(D10="Others","Please describe","")</f>
        <v/>
      </c>
      <c r="I10" s="367"/>
      <c r="J10" s="368"/>
      <c r="K10" s="368"/>
      <c r="L10" s="368"/>
      <c r="M10" s="368"/>
      <c r="N10" s="368"/>
      <c r="O10" s="368"/>
      <c r="P10" s="368"/>
      <c r="Q10" s="368"/>
      <c r="R10" s="369"/>
    </row>
    <row r="11" spans="1:18" ht="14.1" customHeight="1" thickBot="1" x14ac:dyDescent="0.25">
      <c r="A11" s="246"/>
      <c r="B11" s="246"/>
      <c r="C11" s="246"/>
      <c r="D11" s="245"/>
      <c r="E11" s="244"/>
      <c r="F11" s="243"/>
      <c r="G11" s="243"/>
      <c r="H11" s="242"/>
      <c r="I11" s="370"/>
      <c r="J11" s="371"/>
      <c r="K11" s="371"/>
      <c r="L11" s="371"/>
      <c r="M11" s="371"/>
      <c r="N11" s="371"/>
      <c r="O11" s="371"/>
      <c r="P11" s="371"/>
      <c r="Q11" s="371"/>
      <c r="R11" s="372"/>
    </row>
    <row r="12" spans="1:18" ht="14.1" customHeight="1" thickBot="1" x14ac:dyDescent="0.25">
      <c r="A12" s="246"/>
      <c r="B12" s="246"/>
      <c r="C12" s="246"/>
      <c r="D12" s="245"/>
      <c r="E12" s="244"/>
      <c r="F12" s="243"/>
      <c r="G12" s="243"/>
      <c r="H12" s="267"/>
      <c r="I12" s="275"/>
      <c r="J12" s="275"/>
      <c r="K12" s="275"/>
      <c r="L12" s="275"/>
      <c r="M12" s="275"/>
      <c r="N12" s="275"/>
      <c r="O12" s="275"/>
      <c r="P12" s="275"/>
      <c r="Q12" s="275"/>
      <c r="R12" s="275"/>
    </row>
    <row r="13" spans="1:18" ht="14.1" customHeight="1" thickBot="1" x14ac:dyDescent="0.25">
      <c r="A13" s="254" t="s">
        <v>141</v>
      </c>
      <c r="B13" s="383"/>
      <c r="C13" s="384"/>
      <c r="D13" s="384"/>
      <c r="E13" s="384"/>
      <c r="F13" s="385"/>
      <c r="G13" s="244"/>
      <c r="H13" s="267" t="str">
        <f>IF(B13="Others","Please describe","")</f>
        <v/>
      </c>
      <c r="I13" s="371"/>
      <c r="J13" s="371"/>
      <c r="K13" s="371"/>
      <c r="L13" s="371"/>
      <c r="M13" s="371"/>
      <c r="N13" s="371"/>
      <c r="O13" s="371"/>
      <c r="P13" s="371"/>
      <c r="Q13" s="371"/>
      <c r="R13" s="371"/>
    </row>
    <row r="14" spans="1:18" ht="14.1" customHeight="1" x14ac:dyDescent="0.2">
      <c r="A14" s="244"/>
      <c r="B14" s="244"/>
      <c r="C14" s="244"/>
      <c r="D14" s="244"/>
      <c r="E14" s="244"/>
      <c r="F14" s="244"/>
      <c r="G14" s="244"/>
      <c r="H14" s="243"/>
      <c r="I14" s="371"/>
      <c r="J14" s="371"/>
      <c r="K14" s="371"/>
      <c r="L14" s="371"/>
      <c r="M14" s="371"/>
      <c r="N14" s="371"/>
      <c r="O14" s="371"/>
      <c r="P14" s="371"/>
      <c r="Q14" s="371"/>
      <c r="R14" s="371"/>
    </row>
    <row r="15" spans="1:18" ht="14.1" customHeight="1" x14ac:dyDescent="0.2">
      <c r="A15" s="254" t="s">
        <v>142</v>
      </c>
      <c r="B15" s="244"/>
      <c r="C15" s="244"/>
      <c r="D15" s="244"/>
      <c r="E15" s="244"/>
      <c r="F15" s="244"/>
      <c r="G15" s="244"/>
      <c r="H15" s="245"/>
      <c r="I15" s="245"/>
      <c r="J15" s="245"/>
      <c r="K15" s="244"/>
      <c r="L15" s="244"/>
      <c r="M15" s="244"/>
      <c r="N15" s="244"/>
      <c r="O15" s="244"/>
      <c r="P15" s="244"/>
      <c r="Q15" s="244"/>
      <c r="R15" s="244"/>
    </row>
    <row r="16" spans="1:18" ht="14.1" customHeight="1" x14ac:dyDescent="0.2">
      <c r="A16" s="386" t="s">
        <v>162</v>
      </c>
      <c r="B16" s="386"/>
      <c r="C16" s="386"/>
      <c r="D16" s="386"/>
      <c r="E16" s="386"/>
      <c r="F16" s="386"/>
      <c r="G16" s="386"/>
      <c r="H16" s="386"/>
      <c r="I16" s="386"/>
      <c r="J16" s="386"/>
      <c r="K16" s="386"/>
      <c r="L16" s="386"/>
      <c r="M16" s="386"/>
      <c r="N16" s="386"/>
      <c r="O16" s="386"/>
      <c r="P16" s="386"/>
      <c r="Q16" s="386"/>
      <c r="R16" s="386"/>
    </row>
    <row r="17" spans="1:18" ht="14.1" customHeight="1" x14ac:dyDescent="0.2">
      <c r="A17" s="373"/>
      <c r="B17" s="374"/>
      <c r="C17" s="374"/>
      <c r="D17" s="374"/>
      <c r="E17" s="374"/>
      <c r="F17" s="374"/>
      <c r="G17" s="374"/>
      <c r="H17" s="374"/>
      <c r="I17" s="374"/>
      <c r="J17" s="374"/>
      <c r="K17" s="374"/>
      <c r="L17" s="374"/>
      <c r="M17" s="374"/>
      <c r="N17" s="374"/>
      <c r="O17" s="374"/>
      <c r="P17" s="374"/>
      <c r="Q17" s="374"/>
      <c r="R17" s="375"/>
    </row>
    <row r="18" spans="1:18" ht="14.1" customHeight="1" x14ac:dyDescent="0.2">
      <c r="A18" s="376"/>
      <c r="B18" s="377"/>
      <c r="C18" s="377"/>
      <c r="D18" s="377"/>
      <c r="E18" s="377"/>
      <c r="F18" s="377"/>
      <c r="G18" s="377"/>
      <c r="H18" s="377"/>
      <c r="I18" s="377"/>
      <c r="J18" s="377"/>
      <c r="K18" s="377"/>
      <c r="L18" s="377"/>
      <c r="M18" s="377"/>
      <c r="N18" s="377"/>
      <c r="O18" s="377"/>
      <c r="P18" s="377"/>
      <c r="Q18" s="377"/>
      <c r="R18" s="378"/>
    </row>
    <row r="19" spans="1:18" ht="14.1" customHeight="1" x14ac:dyDescent="0.2">
      <c r="A19" s="376"/>
      <c r="B19" s="377"/>
      <c r="C19" s="377"/>
      <c r="D19" s="377"/>
      <c r="E19" s="377"/>
      <c r="F19" s="377"/>
      <c r="G19" s="377"/>
      <c r="H19" s="377"/>
      <c r="I19" s="377"/>
      <c r="J19" s="377"/>
      <c r="K19" s="377"/>
      <c r="L19" s="377"/>
      <c r="M19" s="377"/>
      <c r="N19" s="377"/>
      <c r="O19" s="377"/>
      <c r="P19" s="377"/>
      <c r="Q19" s="377"/>
      <c r="R19" s="378"/>
    </row>
    <row r="20" spans="1:18" ht="14.1" customHeight="1" x14ac:dyDescent="0.2">
      <c r="A20" s="376"/>
      <c r="B20" s="377"/>
      <c r="C20" s="377"/>
      <c r="D20" s="377"/>
      <c r="E20" s="377"/>
      <c r="F20" s="377"/>
      <c r="G20" s="377"/>
      <c r="H20" s="377"/>
      <c r="I20" s="377"/>
      <c r="J20" s="377"/>
      <c r="K20" s="377"/>
      <c r="L20" s="377"/>
      <c r="M20" s="377"/>
      <c r="N20" s="377"/>
      <c r="O20" s="377"/>
      <c r="P20" s="377"/>
      <c r="Q20" s="377"/>
      <c r="R20" s="378"/>
    </row>
    <row r="21" spans="1:18" ht="14.1" customHeight="1" x14ac:dyDescent="0.2">
      <c r="A21" s="376"/>
      <c r="B21" s="377"/>
      <c r="C21" s="377"/>
      <c r="D21" s="377"/>
      <c r="E21" s="377"/>
      <c r="F21" s="377"/>
      <c r="G21" s="377"/>
      <c r="H21" s="377"/>
      <c r="I21" s="377"/>
      <c r="J21" s="377"/>
      <c r="K21" s="377"/>
      <c r="L21" s="377"/>
      <c r="M21" s="377"/>
      <c r="N21" s="377"/>
      <c r="O21" s="377"/>
      <c r="P21" s="377"/>
      <c r="Q21" s="377"/>
      <c r="R21" s="378"/>
    </row>
    <row r="22" spans="1:18" ht="14.1" customHeight="1" x14ac:dyDescent="0.2">
      <c r="A22" s="379"/>
      <c r="B22" s="380"/>
      <c r="C22" s="380"/>
      <c r="D22" s="380"/>
      <c r="E22" s="380"/>
      <c r="F22" s="380"/>
      <c r="G22" s="380"/>
      <c r="H22" s="380"/>
      <c r="I22" s="380"/>
      <c r="J22" s="380"/>
      <c r="K22" s="380"/>
      <c r="L22" s="380"/>
      <c r="M22" s="380"/>
      <c r="N22" s="380"/>
      <c r="O22" s="380"/>
      <c r="P22" s="380"/>
      <c r="Q22" s="380"/>
      <c r="R22" s="381"/>
    </row>
    <row r="23" spans="1:18" ht="14.1" customHeight="1" x14ac:dyDescent="0.2">
      <c r="A23" s="279" t="s">
        <v>147</v>
      </c>
      <c r="B23" s="280"/>
      <c r="C23" s="280"/>
      <c r="D23" s="280"/>
      <c r="E23" s="280"/>
      <c r="F23" s="280"/>
      <c r="G23" s="280"/>
      <c r="H23" s="280"/>
      <c r="I23" s="280"/>
      <c r="J23" s="280"/>
      <c r="K23" s="280"/>
      <c r="L23" s="280"/>
      <c r="M23" s="280"/>
      <c r="N23" s="280"/>
      <c r="O23" s="280"/>
      <c r="P23" s="280"/>
      <c r="Q23" s="280"/>
      <c r="R23" s="280"/>
    </row>
    <row r="24" spans="1:18" ht="14.1" customHeight="1" x14ac:dyDescent="0.2">
      <c r="A24" s="387" t="s">
        <v>148</v>
      </c>
      <c r="B24" s="387"/>
      <c r="C24" s="387"/>
      <c r="D24" s="387"/>
      <c r="E24" s="387"/>
      <c r="F24" s="387"/>
      <c r="G24" s="387"/>
      <c r="H24" s="387"/>
      <c r="I24" s="387"/>
      <c r="J24" s="387"/>
      <c r="K24" s="387"/>
      <c r="L24" s="387"/>
      <c r="M24" s="387"/>
      <c r="N24" s="387"/>
      <c r="O24" s="387"/>
      <c r="P24" s="387"/>
      <c r="Q24" s="387"/>
      <c r="R24" s="387"/>
    </row>
    <row r="25" spans="1:18" ht="14.1" customHeight="1" x14ac:dyDescent="0.2">
      <c r="A25" s="373"/>
      <c r="B25" s="374"/>
      <c r="C25" s="374"/>
      <c r="D25" s="374"/>
      <c r="E25" s="374"/>
      <c r="F25" s="374"/>
      <c r="G25" s="374"/>
      <c r="H25" s="374"/>
      <c r="I25" s="374"/>
      <c r="J25" s="374"/>
      <c r="K25" s="374"/>
      <c r="L25" s="374"/>
      <c r="M25" s="374"/>
      <c r="N25" s="374"/>
      <c r="O25" s="374"/>
      <c r="P25" s="374"/>
      <c r="Q25" s="374"/>
      <c r="R25" s="375"/>
    </row>
    <row r="26" spans="1:18" ht="14.1" customHeight="1" x14ac:dyDescent="0.2">
      <c r="A26" s="376"/>
      <c r="B26" s="377"/>
      <c r="C26" s="377"/>
      <c r="D26" s="377"/>
      <c r="E26" s="377"/>
      <c r="F26" s="377"/>
      <c r="G26" s="377"/>
      <c r="H26" s="377"/>
      <c r="I26" s="377"/>
      <c r="J26" s="377"/>
      <c r="K26" s="377"/>
      <c r="L26" s="377"/>
      <c r="M26" s="377"/>
      <c r="N26" s="377"/>
      <c r="O26" s="377"/>
      <c r="P26" s="377"/>
      <c r="Q26" s="377"/>
      <c r="R26" s="378"/>
    </row>
    <row r="27" spans="1:18" ht="14.1" customHeight="1" x14ac:dyDescent="0.2">
      <c r="A27" s="376"/>
      <c r="B27" s="377"/>
      <c r="C27" s="377"/>
      <c r="D27" s="377"/>
      <c r="E27" s="377"/>
      <c r="F27" s="377"/>
      <c r="G27" s="377"/>
      <c r="H27" s="377"/>
      <c r="I27" s="377"/>
      <c r="J27" s="377"/>
      <c r="K27" s="377"/>
      <c r="L27" s="377"/>
      <c r="M27" s="377"/>
      <c r="N27" s="377"/>
      <c r="O27" s="377"/>
      <c r="P27" s="377"/>
      <c r="Q27" s="377"/>
      <c r="R27" s="378"/>
    </row>
    <row r="28" spans="1:18" ht="14.1" customHeight="1" x14ac:dyDescent="0.2">
      <c r="A28" s="376"/>
      <c r="B28" s="377"/>
      <c r="C28" s="377"/>
      <c r="D28" s="377"/>
      <c r="E28" s="377"/>
      <c r="F28" s="377"/>
      <c r="G28" s="377"/>
      <c r="H28" s="377"/>
      <c r="I28" s="377"/>
      <c r="J28" s="377"/>
      <c r="K28" s="377"/>
      <c r="L28" s="377"/>
      <c r="M28" s="377"/>
      <c r="N28" s="377"/>
      <c r="O28" s="377"/>
      <c r="P28" s="377"/>
      <c r="Q28" s="377"/>
      <c r="R28" s="378"/>
    </row>
    <row r="29" spans="1:18" ht="14.1" customHeight="1" x14ac:dyDescent="0.2">
      <c r="A29" s="379"/>
      <c r="B29" s="380"/>
      <c r="C29" s="380"/>
      <c r="D29" s="380"/>
      <c r="E29" s="380"/>
      <c r="F29" s="380"/>
      <c r="G29" s="380"/>
      <c r="H29" s="380"/>
      <c r="I29" s="380"/>
      <c r="J29" s="380"/>
      <c r="K29" s="380"/>
      <c r="L29" s="380"/>
      <c r="M29" s="380"/>
      <c r="N29" s="380"/>
      <c r="O29" s="380"/>
      <c r="P29" s="380"/>
      <c r="Q29" s="380"/>
      <c r="R29" s="381"/>
    </row>
    <row r="30" spans="1:18" ht="14.1" customHeight="1" x14ac:dyDescent="0.2">
      <c r="A30" s="277" t="s">
        <v>143</v>
      </c>
      <c r="B30" s="265"/>
      <c r="C30" s="265"/>
      <c r="D30" s="265"/>
      <c r="E30" s="265"/>
      <c r="F30" s="265"/>
      <c r="G30" s="265"/>
      <c r="H30" s="265"/>
      <c r="I30" s="265"/>
      <c r="J30" s="265"/>
      <c r="K30" s="265"/>
      <c r="L30" s="265"/>
      <c r="M30" s="265"/>
      <c r="N30" s="265"/>
      <c r="O30" s="265"/>
      <c r="P30" s="265"/>
      <c r="Q30" s="265"/>
      <c r="R30" s="265"/>
    </row>
    <row r="31" spans="1:18" ht="14.1" customHeight="1" x14ac:dyDescent="0.2">
      <c r="A31" s="373"/>
      <c r="B31" s="374"/>
      <c r="C31" s="374"/>
      <c r="D31" s="374"/>
      <c r="E31" s="374"/>
      <c r="F31" s="374"/>
      <c r="G31" s="374"/>
      <c r="H31" s="374"/>
      <c r="I31" s="374"/>
      <c r="J31" s="374"/>
      <c r="K31" s="374"/>
      <c r="L31" s="374"/>
      <c r="M31" s="374"/>
      <c r="N31" s="374"/>
      <c r="O31" s="374"/>
      <c r="P31" s="374"/>
      <c r="Q31" s="374"/>
      <c r="R31" s="375"/>
    </row>
    <row r="32" spans="1:18" s="266" customFormat="1" ht="14.1" customHeight="1" x14ac:dyDescent="0.2">
      <c r="A32" s="376"/>
      <c r="B32" s="377"/>
      <c r="C32" s="377"/>
      <c r="D32" s="377"/>
      <c r="E32" s="377"/>
      <c r="F32" s="377"/>
      <c r="G32" s="377"/>
      <c r="H32" s="377"/>
      <c r="I32" s="377"/>
      <c r="J32" s="377"/>
      <c r="K32" s="377"/>
      <c r="L32" s="377"/>
      <c r="M32" s="377"/>
      <c r="N32" s="377"/>
      <c r="O32" s="377"/>
      <c r="P32" s="377"/>
      <c r="Q32" s="377"/>
      <c r="R32" s="378"/>
    </row>
    <row r="33" spans="1:18" ht="14.1" customHeight="1" x14ac:dyDescent="0.2">
      <c r="A33" s="376"/>
      <c r="B33" s="377"/>
      <c r="C33" s="377"/>
      <c r="D33" s="377"/>
      <c r="E33" s="377"/>
      <c r="F33" s="377"/>
      <c r="G33" s="377"/>
      <c r="H33" s="377"/>
      <c r="I33" s="377"/>
      <c r="J33" s="377"/>
      <c r="K33" s="377"/>
      <c r="L33" s="377"/>
      <c r="M33" s="377"/>
      <c r="N33" s="377"/>
      <c r="O33" s="377"/>
      <c r="P33" s="377"/>
      <c r="Q33" s="377"/>
      <c r="R33" s="378"/>
    </row>
    <row r="34" spans="1:18" ht="14.1" customHeight="1" x14ac:dyDescent="0.2">
      <c r="A34" s="376"/>
      <c r="B34" s="377"/>
      <c r="C34" s="377"/>
      <c r="D34" s="377"/>
      <c r="E34" s="377"/>
      <c r="F34" s="377"/>
      <c r="G34" s="377"/>
      <c r="H34" s="377"/>
      <c r="I34" s="377"/>
      <c r="J34" s="377"/>
      <c r="K34" s="377"/>
      <c r="L34" s="377"/>
      <c r="M34" s="377"/>
      <c r="N34" s="377"/>
      <c r="O34" s="377"/>
      <c r="P34" s="377"/>
      <c r="Q34" s="377"/>
      <c r="R34" s="378"/>
    </row>
    <row r="35" spans="1:18" ht="14.1" customHeight="1" x14ac:dyDescent="0.2">
      <c r="A35" s="376"/>
      <c r="B35" s="377"/>
      <c r="C35" s="377"/>
      <c r="D35" s="377"/>
      <c r="E35" s="377"/>
      <c r="F35" s="377"/>
      <c r="G35" s="377"/>
      <c r="H35" s="377"/>
      <c r="I35" s="377"/>
      <c r="J35" s="377"/>
      <c r="K35" s="377"/>
      <c r="L35" s="377"/>
      <c r="M35" s="377"/>
      <c r="N35" s="377"/>
      <c r="O35" s="377"/>
      <c r="P35" s="377"/>
      <c r="Q35" s="377"/>
      <c r="R35" s="378"/>
    </row>
    <row r="36" spans="1:18" ht="14.1" customHeight="1" x14ac:dyDescent="0.2">
      <c r="A36" s="379"/>
      <c r="B36" s="380"/>
      <c r="C36" s="380"/>
      <c r="D36" s="380"/>
      <c r="E36" s="380"/>
      <c r="F36" s="380"/>
      <c r="G36" s="380"/>
      <c r="H36" s="380"/>
      <c r="I36" s="380"/>
      <c r="J36" s="380"/>
      <c r="K36" s="380"/>
      <c r="L36" s="380"/>
      <c r="M36" s="380"/>
      <c r="N36" s="380"/>
      <c r="O36" s="380"/>
      <c r="P36" s="380"/>
      <c r="Q36" s="380"/>
      <c r="R36" s="381"/>
    </row>
    <row r="37" spans="1:18" ht="14.1" customHeight="1" x14ac:dyDescent="0.2">
      <c r="A37" s="277" t="s">
        <v>144</v>
      </c>
      <c r="B37" s="265"/>
      <c r="C37" s="265"/>
      <c r="D37" s="265"/>
      <c r="E37" s="265"/>
      <c r="F37" s="265"/>
      <c r="G37" s="265"/>
      <c r="H37" s="265"/>
      <c r="I37" s="265"/>
      <c r="J37" s="265"/>
      <c r="K37" s="265"/>
      <c r="L37" s="265"/>
      <c r="M37" s="265"/>
      <c r="N37" s="265"/>
      <c r="O37" s="265"/>
      <c r="P37" s="265"/>
      <c r="Q37" s="265"/>
      <c r="R37" s="265"/>
    </row>
    <row r="38" spans="1:18" ht="14.1" customHeight="1" x14ac:dyDescent="0.2">
      <c r="A38" s="373"/>
      <c r="B38" s="374"/>
      <c r="C38" s="374"/>
      <c r="D38" s="374"/>
      <c r="E38" s="374"/>
      <c r="F38" s="374"/>
      <c r="G38" s="374"/>
      <c r="H38" s="374"/>
      <c r="I38" s="374"/>
      <c r="J38" s="374"/>
      <c r="K38" s="374"/>
      <c r="L38" s="374"/>
      <c r="M38" s="374"/>
      <c r="N38" s="374"/>
      <c r="O38" s="374"/>
      <c r="P38" s="374"/>
      <c r="Q38" s="374"/>
      <c r="R38" s="375"/>
    </row>
    <row r="39" spans="1:18" ht="14.1" customHeight="1" x14ac:dyDescent="0.2">
      <c r="A39" s="376"/>
      <c r="B39" s="377"/>
      <c r="C39" s="377"/>
      <c r="D39" s="377"/>
      <c r="E39" s="377"/>
      <c r="F39" s="377"/>
      <c r="G39" s="377"/>
      <c r="H39" s="377"/>
      <c r="I39" s="377"/>
      <c r="J39" s="377"/>
      <c r="K39" s="377"/>
      <c r="L39" s="377"/>
      <c r="M39" s="377"/>
      <c r="N39" s="377"/>
      <c r="O39" s="377"/>
      <c r="P39" s="377"/>
      <c r="Q39" s="377"/>
      <c r="R39" s="378"/>
    </row>
    <row r="40" spans="1:18" ht="14.1" customHeight="1" x14ac:dyDescent="0.2">
      <c r="A40" s="376"/>
      <c r="B40" s="377"/>
      <c r="C40" s="377"/>
      <c r="D40" s="377"/>
      <c r="E40" s="377"/>
      <c r="F40" s="377"/>
      <c r="G40" s="377"/>
      <c r="H40" s="377"/>
      <c r="I40" s="377"/>
      <c r="J40" s="377"/>
      <c r="K40" s="377"/>
      <c r="L40" s="377"/>
      <c r="M40" s="377"/>
      <c r="N40" s="377"/>
      <c r="O40" s="377"/>
      <c r="P40" s="377"/>
      <c r="Q40" s="377"/>
      <c r="R40" s="378"/>
    </row>
    <row r="41" spans="1:18" ht="14.1" customHeight="1" x14ac:dyDescent="0.2">
      <c r="A41" s="376"/>
      <c r="B41" s="377"/>
      <c r="C41" s="377"/>
      <c r="D41" s="377"/>
      <c r="E41" s="377"/>
      <c r="F41" s="377"/>
      <c r="G41" s="377"/>
      <c r="H41" s="377"/>
      <c r="I41" s="377"/>
      <c r="J41" s="377"/>
      <c r="K41" s="377"/>
      <c r="L41" s="377"/>
      <c r="M41" s="377"/>
      <c r="N41" s="377"/>
      <c r="O41" s="377"/>
      <c r="P41" s="377"/>
      <c r="Q41" s="377"/>
      <c r="R41" s="378"/>
    </row>
    <row r="42" spans="1:18" ht="14.1" customHeight="1" x14ac:dyDescent="0.2">
      <c r="A42" s="376"/>
      <c r="B42" s="377"/>
      <c r="C42" s="377"/>
      <c r="D42" s="377"/>
      <c r="E42" s="377"/>
      <c r="F42" s="377"/>
      <c r="G42" s="377"/>
      <c r="H42" s="377"/>
      <c r="I42" s="377"/>
      <c r="J42" s="377"/>
      <c r="K42" s="377"/>
      <c r="L42" s="377"/>
      <c r="M42" s="377"/>
      <c r="N42" s="377"/>
      <c r="O42" s="377"/>
      <c r="P42" s="377"/>
      <c r="Q42" s="377"/>
      <c r="R42" s="378"/>
    </row>
    <row r="43" spans="1:18" ht="14.1" customHeight="1" x14ac:dyDescent="0.2">
      <c r="A43" s="376"/>
      <c r="B43" s="377"/>
      <c r="C43" s="377"/>
      <c r="D43" s="377"/>
      <c r="E43" s="377"/>
      <c r="F43" s="377"/>
      <c r="G43" s="377"/>
      <c r="H43" s="377"/>
      <c r="I43" s="377"/>
      <c r="J43" s="377"/>
      <c r="K43" s="377"/>
      <c r="L43" s="377"/>
      <c r="M43" s="377"/>
      <c r="N43" s="377"/>
      <c r="O43" s="377"/>
      <c r="P43" s="377"/>
      <c r="Q43" s="377"/>
      <c r="R43" s="378"/>
    </row>
    <row r="44" spans="1:18" ht="14.1" customHeight="1" x14ac:dyDescent="0.2">
      <c r="A44" s="376"/>
      <c r="B44" s="377"/>
      <c r="C44" s="377"/>
      <c r="D44" s="377"/>
      <c r="E44" s="377"/>
      <c r="F44" s="377"/>
      <c r="G44" s="377"/>
      <c r="H44" s="377"/>
      <c r="I44" s="377"/>
      <c r="J44" s="377"/>
      <c r="K44" s="377"/>
      <c r="L44" s="377"/>
      <c r="M44" s="377"/>
      <c r="N44" s="377"/>
      <c r="O44" s="377"/>
      <c r="P44" s="377"/>
      <c r="Q44" s="377"/>
      <c r="R44" s="378"/>
    </row>
    <row r="45" spans="1:18" ht="14.1" customHeight="1" x14ac:dyDescent="0.2">
      <c r="A45" s="379"/>
      <c r="B45" s="380"/>
      <c r="C45" s="380"/>
      <c r="D45" s="380"/>
      <c r="E45" s="380"/>
      <c r="F45" s="380"/>
      <c r="G45" s="380"/>
      <c r="H45" s="380"/>
      <c r="I45" s="380"/>
      <c r="J45" s="380"/>
      <c r="K45" s="380"/>
      <c r="L45" s="380"/>
      <c r="M45" s="380"/>
      <c r="N45" s="380"/>
      <c r="O45" s="380"/>
      <c r="P45" s="380"/>
      <c r="Q45" s="380"/>
      <c r="R45" s="381"/>
    </row>
    <row r="46" spans="1:18" ht="14.1" customHeight="1" x14ac:dyDescent="0.2">
      <c r="A46" s="278" t="s">
        <v>145</v>
      </c>
      <c r="B46" s="264"/>
      <c r="C46" s="264"/>
      <c r="D46" s="264"/>
      <c r="E46" s="264"/>
      <c r="F46" s="264"/>
      <c r="G46" s="264"/>
      <c r="H46" s="264"/>
      <c r="I46" s="264"/>
      <c r="J46" s="264"/>
      <c r="K46" s="264"/>
      <c r="L46" s="264"/>
      <c r="M46" s="264"/>
      <c r="N46" s="264"/>
      <c r="O46" s="264"/>
      <c r="P46" s="264"/>
      <c r="Q46" s="264"/>
      <c r="R46" s="264"/>
    </row>
    <row r="47" spans="1:18" ht="14.1" customHeight="1" x14ac:dyDescent="0.2">
      <c r="A47" s="263"/>
      <c r="B47" s="262"/>
      <c r="C47" s="262"/>
      <c r="D47" s="262"/>
      <c r="E47" s="262"/>
      <c r="F47" s="262"/>
      <c r="G47" s="262"/>
      <c r="H47" s="262"/>
      <c r="I47" s="262"/>
      <c r="J47" s="262"/>
      <c r="K47" s="262"/>
      <c r="L47" s="262"/>
      <c r="M47" s="262"/>
      <c r="N47" s="262"/>
      <c r="O47" s="262"/>
      <c r="P47" s="262"/>
      <c r="Q47" s="262"/>
      <c r="R47" s="261"/>
    </row>
    <row r="48" spans="1:18" ht="14.1" customHeight="1" x14ac:dyDescent="0.2">
      <c r="A48" s="260"/>
      <c r="B48" s="259"/>
      <c r="C48" s="259"/>
      <c r="D48" s="259"/>
      <c r="E48" s="259"/>
      <c r="F48" s="259"/>
      <c r="G48" s="259"/>
      <c r="H48" s="259"/>
      <c r="I48" s="259"/>
      <c r="J48" s="259"/>
      <c r="K48" s="259"/>
      <c r="L48" s="259"/>
      <c r="M48" s="259"/>
      <c r="N48" s="259"/>
      <c r="O48" s="259"/>
      <c r="P48" s="259"/>
      <c r="Q48" s="259"/>
      <c r="R48" s="258"/>
    </row>
    <row r="49" spans="1:18" ht="14.1" customHeight="1" x14ac:dyDescent="0.2">
      <c r="A49" s="260"/>
      <c r="B49" s="259"/>
      <c r="C49" s="259"/>
      <c r="D49" s="259"/>
      <c r="E49" s="259"/>
      <c r="F49" s="259"/>
      <c r="G49" s="259"/>
      <c r="H49" s="259"/>
      <c r="I49" s="259"/>
      <c r="J49" s="259"/>
      <c r="K49" s="259"/>
      <c r="L49" s="259"/>
      <c r="M49" s="259"/>
      <c r="N49" s="259"/>
      <c r="O49" s="259"/>
      <c r="P49" s="259"/>
      <c r="Q49" s="259"/>
      <c r="R49" s="258"/>
    </row>
    <row r="50" spans="1:18" ht="14.1" customHeight="1" x14ac:dyDescent="0.2">
      <c r="A50" s="260"/>
      <c r="B50" s="259"/>
      <c r="C50" s="259"/>
      <c r="D50" s="259"/>
      <c r="E50" s="259"/>
      <c r="F50" s="259"/>
      <c r="G50" s="259"/>
      <c r="H50" s="259"/>
      <c r="I50" s="259"/>
      <c r="J50" s="259"/>
      <c r="K50" s="259"/>
      <c r="L50" s="259"/>
      <c r="M50" s="259"/>
      <c r="N50" s="259"/>
      <c r="O50" s="259"/>
      <c r="P50" s="259"/>
      <c r="Q50" s="259"/>
      <c r="R50" s="258"/>
    </row>
    <row r="51" spans="1:18" ht="14.1" customHeight="1" x14ac:dyDescent="0.2">
      <c r="A51" s="257"/>
      <c r="B51" s="256"/>
      <c r="C51" s="256"/>
      <c r="D51" s="256"/>
      <c r="E51" s="256"/>
      <c r="F51" s="256"/>
      <c r="G51" s="256"/>
      <c r="H51" s="256"/>
      <c r="I51" s="256"/>
      <c r="J51" s="256"/>
      <c r="K51" s="256"/>
      <c r="L51" s="256"/>
      <c r="M51" s="256"/>
      <c r="N51" s="256"/>
      <c r="O51" s="256"/>
      <c r="P51" s="256"/>
      <c r="Q51" s="256"/>
      <c r="R51" s="255"/>
    </row>
    <row r="52" spans="1:18" ht="14.1" customHeight="1" x14ac:dyDescent="0.2">
      <c r="A52" s="279" t="s">
        <v>146</v>
      </c>
      <c r="B52" s="244"/>
      <c r="C52" s="244"/>
      <c r="D52" s="244"/>
      <c r="E52" s="244"/>
      <c r="F52" s="244"/>
      <c r="G52" s="244"/>
      <c r="H52" s="244"/>
      <c r="I52" s="244"/>
      <c r="J52" s="244"/>
      <c r="K52" s="244"/>
      <c r="L52" s="244"/>
      <c r="M52" s="244"/>
      <c r="N52" s="244"/>
      <c r="O52" s="244"/>
      <c r="P52" s="244"/>
      <c r="Q52" s="244"/>
      <c r="R52" s="244"/>
    </row>
    <row r="53" spans="1:18" ht="14.1" customHeight="1" x14ac:dyDescent="0.2">
      <c r="A53" s="244"/>
      <c r="B53" s="244"/>
      <c r="C53" s="244"/>
      <c r="D53" s="244"/>
      <c r="E53" s="244"/>
      <c r="F53" s="244"/>
      <c r="G53" s="244"/>
      <c r="H53" s="244"/>
      <c r="I53" s="244"/>
      <c r="J53" s="244"/>
      <c r="K53" s="244"/>
      <c r="L53" s="244"/>
      <c r="M53" s="244"/>
      <c r="N53" s="244"/>
      <c r="O53" s="244"/>
      <c r="P53" s="244"/>
      <c r="Q53" s="244"/>
      <c r="R53" s="244"/>
    </row>
    <row r="54" spans="1:18" ht="14.1" customHeight="1" x14ac:dyDescent="0.2">
      <c r="A54" s="244"/>
      <c r="B54" s="244"/>
      <c r="C54" s="244"/>
      <c r="D54" s="244"/>
      <c r="E54" s="244"/>
      <c r="F54" s="244"/>
      <c r="G54" s="244"/>
      <c r="H54" s="244"/>
      <c r="I54" s="244"/>
      <c r="J54" s="251"/>
      <c r="K54" s="253" t="s">
        <v>134</v>
      </c>
      <c r="L54" s="252"/>
      <c r="M54" s="382" t="s">
        <v>136</v>
      </c>
      <c r="N54" s="382"/>
      <c r="O54" s="382"/>
      <c r="P54" s="251"/>
      <c r="Q54" s="251"/>
      <c r="R54" s="251"/>
    </row>
    <row r="55" spans="1:18" ht="14.1" customHeight="1" x14ac:dyDescent="0.2"/>
    <row r="56" spans="1:18" ht="16.5" x14ac:dyDescent="0.3">
      <c r="A56" s="250" t="s">
        <v>151</v>
      </c>
    </row>
    <row r="57" spans="1:18" ht="14.25" customHeight="1" x14ac:dyDescent="0.2">
      <c r="A57" s="248" t="s">
        <v>139</v>
      </c>
      <c r="B57" s="244"/>
      <c r="C57" s="244"/>
      <c r="D57" s="244"/>
      <c r="E57" s="244"/>
      <c r="F57" s="244"/>
      <c r="G57" s="244"/>
      <c r="H57" s="365"/>
      <c r="I57" s="365"/>
      <c r="J57" s="365"/>
      <c r="K57" s="365"/>
      <c r="L57" s="244"/>
      <c r="M57" s="244"/>
      <c r="N57" s="244"/>
      <c r="O57" s="244"/>
      <c r="P57" s="244"/>
      <c r="Q57" s="244"/>
      <c r="R57" s="244"/>
    </row>
    <row r="58" spans="1:18" ht="13.5" thickBot="1" x14ac:dyDescent="0.25">
      <c r="A58" s="249"/>
      <c r="B58" s="244"/>
      <c r="C58" s="244"/>
      <c r="D58" s="244"/>
      <c r="E58" s="244"/>
      <c r="F58" s="245"/>
      <c r="G58" s="244"/>
      <c r="H58" s="244"/>
      <c r="I58" s="244"/>
      <c r="J58" s="244"/>
      <c r="K58" s="244"/>
      <c r="L58" s="244"/>
      <c r="M58" s="244"/>
      <c r="N58" s="244"/>
      <c r="O58" s="244"/>
      <c r="P58" s="244"/>
      <c r="Q58" s="244"/>
      <c r="R58" s="244"/>
    </row>
    <row r="59" spans="1:18" ht="13.5" thickBot="1" x14ac:dyDescent="0.25">
      <c r="A59" s="248" t="s">
        <v>140</v>
      </c>
      <c r="B59" s="244"/>
      <c r="C59" s="244"/>
      <c r="D59" s="366"/>
      <c r="E59" s="366"/>
      <c r="F59" s="366"/>
      <c r="G59" s="247"/>
      <c r="H59" s="242" t="str">
        <f>IF(D59="Others","Please describe","")</f>
        <v/>
      </c>
      <c r="I59" s="367"/>
      <c r="J59" s="368"/>
      <c r="K59" s="368"/>
      <c r="L59" s="368"/>
      <c r="M59" s="368"/>
      <c r="N59" s="368"/>
      <c r="O59" s="368"/>
      <c r="P59" s="368"/>
      <c r="Q59" s="368"/>
      <c r="R59" s="369"/>
    </row>
    <row r="60" spans="1:18" ht="13.5" thickBot="1" x14ac:dyDescent="0.25">
      <c r="A60" s="246"/>
      <c r="B60" s="246"/>
      <c r="C60" s="246"/>
      <c r="D60" s="245"/>
      <c r="E60" s="244"/>
      <c r="F60" s="243"/>
      <c r="G60" s="243"/>
      <c r="H60" s="242"/>
      <c r="I60" s="370"/>
      <c r="J60" s="371"/>
      <c r="K60" s="371"/>
      <c r="L60" s="371"/>
      <c r="M60" s="371"/>
      <c r="N60" s="371"/>
      <c r="O60" s="371"/>
      <c r="P60" s="371"/>
      <c r="Q60" s="371"/>
      <c r="R60" s="372"/>
    </row>
    <row r="62" spans="1:18" ht="16.5" x14ac:dyDescent="0.3">
      <c r="A62" s="250" t="s">
        <v>152</v>
      </c>
    </row>
    <row r="63" spans="1:18" ht="15" customHeight="1" x14ac:dyDescent="0.2">
      <c r="A63" s="248" t="s">
        <v>139</v>
      </c>
      <c r="B63" s="244"/>
      <c r="C63" s="244"/>
      <c r="D63" s="244"/>
      <c r="E63" s="244"/>
      <c r="F63" s="244"/>
      <c r="G63" s="244"/>
      <c r="H63" s="365"/>
      <c r="I63" s="365"/>
      <c r="J63" s="365"/>
      <c r="K63" s="365"/>
      <c r="L63" s="244"/>
      <c r="M63" s="244"/>
      <c r="N63" s="244"/>
      <c r="O63" s="244"/>
      <c r="P63" s="244"/>
      <c r="Q63" s="244"/>
      <c r="R63" s="244"/>
    </row>
    <row r="64" spans="1:18" ht="13.5" thickBot="1" x14ac:dyDescent="0.25">
      <c r="A64" s="249"/>
      <c r="B64" s="244"/>
      <c r="C64" s="244"/>
      <c r="D64" s="244"/>
      <c r="E64" s="244"/>
      <c r="F64" s="245"/>
      <c r="G64" s="244"/>
      <c r="H64" s="244"/>
      <c r="I64" s="244"/>
      <c r="J64" s="244"/>
      <c r="K64" s="244"/>
      <c r="L64" s="244"/>
      <c r="M64" s="244"/>
      <c r="N64" s="244"/>
      <c r="O64" s="244"/>
      <c r="P64" s="244"/>
      <c r="Q64" s="244"/>
      <c r="R64" s="244"/>
    </row>
    <row r="65" spans="1:18" ht="13.5" thickBot="1" x14ac:dyDescent="0.25">
      <c r="A65" s="248" t="s">
        <v>140</v>
      </c>
      <c r="B65" s="244"/>
      <c r="C65" s="244"/>
      <c r="D65" s="366"/>
      <c r="E65" s="366"/>
      <c r="F65" s="366"/>
      <c r="G65" s="247"/>
      <c r="H65" s="242" t="str">
        <f>IF(D65="Others","Please describe","")</f>
        <v/>
      </c>
      <c r="I65" s="367"/>
      <c r="J65" s="368"/>
      <c r="K65" s="368"/>
      <c r="L65" s="368"/>
      <c r="M65" s="368"/>
      <c r="N65" s="368"/>
      <c r="O65" s="368"/>
      <c r="P65" s="368"/>
      <c r="Q65" s="368"/>
      <c r="R65" s="369"/>
    </row>
    <row r="66" spans="1:18" ht="13.5" thickBot="1" x14ac:dyDescent="0.25">
      <c r="A66" s="246"/>
      <c r="B66" s="246"/>
      <c r="C66" s="246"/>
      <c r="D66" s="245"/>
      <c r="E66" s="244"/>
      <c r="F66" s="243"/>
      <c r="G66" s="243"/>
      <c r="H66" s="242"/>
      <c r="I66" s="370"/>
      <c r="J66" s="371"/>
      <c r="K66" s="371"/>
      <c r="L66" s="371"/>
      <c r="M66" s="371"/>
      <c r="N66" s="371"/>
      <c r="O66" s="371"/>
      <c r="P66" s="371"/>
      <c r="Q66" s="371"/>
      <c r="R66" s="372"/>
    </row>
    <row r="67" spans="1:18" ht="16.5" x14ac:dyDescent="0.3">
      <c r="A67" s="250" t="s">
        <v>153</v>
      </c>
    </row>
    <row r="68" spans="1:18" ht="15" customHeight="1" x14ac:dyDescent="0.2">
      <c r="A68" s="248" t="s">
        <v>139</v>
      </c>
      <c r="B68" s="244"/>
      <c r="C68" s="244"/>
      <c r="D68" s="244"/>
      <c r="E68" s="244"/>
      <c r="F68" s="244"/>
      <c r="G68" s="244"/>
      <c r="H68" s="365"/>
      <c r="I68" s="365"/>
      <c r="J68" s="365"/>
      <c r="K68" s="365"/>
      <c r="L68" s="244"/>
      <c r="M68" s="244"/>
      <c r="N68" s="244"/>
      <c r="O68" s="244"/>
      <c r="P68" s="244"/>
      <c r="Q68" s="244"/>
      <c r="R68" s="244"/>
    </row>
    <row r="69" spans="1:18" ht="13.5" thickBot="1" x14ac:dyDescent="0.25">
      <c r="A69" s="249"/>
      <c r="B69" s="244"/>
      <c r="C69" s="244"/>
      <c r="D69" s="244"/>
      <c r="E69" s="244"/>
      <c r="F69" s="245"/>
      <c r="G69" s="244"/>
      <c r="H69" s="244"/>
      <c r="I69" s="244"/>
      <c r="J69" s="244"/>
      <c r="K69" s="244"/>
      <c r="L69" s="244"/>
      <c r="M69" s="244"/>
      <c r="N69" s="244"/>
      <c r="O69" s="244"/>
      <c r="P69" s="244"/>
      <c r="Q69" s="244"/>
      <c r="R69" s="244"/>
    </row>
    <row r="70" spans="1:18" ht="13.5" thickBot="1" x14ac:dyDescent="0.25">
      <c r="A70" s="248" t="s">
        <v>140</v>
      </c>
      <c r="B70" s="244"/>
      <c r="C70" s="244"/>
      <c r="D70" s="366"/>
      <c r="E70" s="366"/>
      <c r="F70" s="366"/>
      <c r="G70" s="247"/>
      <c r="H70" s="242" t="str">
        <f>IF(D70="Others","Please describe","")</f>
        <v/>
      </c>
      <c r="I70" s="367"/>
      <c r="J70" s="368"/>
      <c r="K70" s="368"/>
      <c r="L70" s="368"/>
      <c r="M70" s="368"/>
      <c r="N70" s="368"/>
      <c r="O70" s="368"/>
      <c r="P70" s="368"/>
      <c r="Q70" s="368"/>
      <c r="R70" s="369"/>
    </row>
    <row r="71" spans="1:18" ht="13.5" thickBot="1" x14ac:dyDescent="0.25">
      <c r="A71" s="246"/>
      <c r="B71" s="246"/>
      <c r="C71" s="246"/>
      <c r="D71" s="245"/>
      <c r="E71" s="244"/>
      <c r="F71" s="243"/>
      <c r="G71" s="243"/>
      <c r="H71" s="242"/>
      <c r="I71" s="370"/>
      <c r="J71" s="371"/>
      <c r="K71" s="371"/>
      <c r="L71" s="371"/>
      <c r="M71" s="371"/>
      <c r="N71" s="371"/>
      <c r="O71" s="371"/>
      <c r="P71" s="371"/>
      <c r="Q71" s="371"/>
      <c r="R71" s="372"/>
    </row>
    <row r="73" spans="1:18" ht="16.5" x14ac:dyDescent="0.3">
      <c r="A73" s="250" t="s">
        <v>154</v>
      </c>
    </row>
    <row r="74" spans="1:18" x14ac:dyDescent="0.2">
      <c r="A74" s="248" t="s">
        <v>139</v>
      </c>
      <c r="B74" s="244"/>
      <c r="C74" s="244"/>
      <c r="D74" s="244"/>
      <c r="E74" s="244"/>
      <c r="F74" s="244"/>
      <c r="G74" s="244"/>
      <c r="H74" s="365"/>
      <c r="I74" s="365"/>
      <c r="J74" s="365"/>
      <c r="K74" s="365"/>
      <c r="L74" s="244"/>
      <c r="M74" s="244"/>
      <c r="N74" s="244"/>
      <c r="O74" s="244"/>
      <c r="P74" s="244"/>
      <c r="Q74" s="244"/>
      <c r="R74" s="244"/>
    </row>
    <row r="75" spans="1:18" ht="13.5" thickBot="1" x14ac:dyDescent="0.25">
      <c r="A75" s="249"/>
      <c r="B75" s="244"/>
      <c r="C75" s="244"/>
      <c r="D75" s="244"/>
      <c r="E75" s="244"/>
      <c r="F75" s="245"/>
      <c r="G75" s="244"/>
      <c r="H75" s="244"/>
      <c r="I75" s="244"/>
      <c r="J75" s="244"/>
      <c r="K75" s="244"/>
      <c r="L75" s="244"/>
      <c r="M75" s="244"/>
      <c r="N75" s="244"/>
      <c r="O75" s="244"/>
      <c r="P75" s="244"/>
      <c r="Q75" s="244"/>
      <c r="R75" s="244"/>
    </row>
    <row r="76" spans="1:18" ht="13.5" thickBot="1" x14ac:dyDescent="0.25">
      <c r="A76" s="248" t="s">
        <v>140</v>
      </c>
      <c r="B76" s="244"/>
      <c r="C76" s="244"/>
      <c r="D76" s="366"/>
      <c r="E76" s="366"/>
      <c r="F76" s="366"/>
      <c r="G76" s="247"/>
      <c r="H76" s="242" t="str">
        <f>IF(D76="Others","Please describe","")</f>
        <v/>
      </c>
      <c r="I76" s="367"/>
      <c r="J76" s="368"/>
      <c r="K76" s="368"/>
      <c r="L76" s="368"/>
      <c r="M76" s="368"/>
      <c r="N76" s="368"/>
      <c r="O76" s="368"/>
      <c r="P76" s="368"/>
      <c r="Q76" s="368"/>
      <c r="R76" s="369"/>
    </row>
    <row r="77" spans="1:18" ht="13.5" thickBot="1" x14ac:dyDescent="0.25">
      <c r="A77" s="246"/>
      <c r="B77" s="246"/>
      <c r="C77" s="246"/>
      <c r="D77" s="245"/>
      <c r="E77" s="244"/>
      <c r="F77" s="243"/>
      <c r="G77" s="243"/>
      <c r="H77" s="242"/>
      <c r="I77" s="370"/>
      <c r="J77" s="371"/>
      <c r="K77" s="371"/>
      <c r="L77" s="371"/>
      <c r="M77" s="371"/>
      <c r="N77" s="371"/>
      <c r="O77" s="371"/>
      <c r="P77" s="371"/>
      <c r="Q77" s="371"/>
      <c r="R77" s="372"/>
    </row>
    <row r="79" spans="1:18" ht="16.5" x14ac:dyDescent="0.3">
      <c r="A79" s="250" t="s">
        <v>155</v>
      </c>
    </row>
    <row r="80" spans="1:18" x14ac:dyDescent="0.2">
      <c r="A80" s="248" t="s">
        <v>139</v>
      </c>
      <c r="B80" s="244"/>
      <c r="C80" s="244"/>
      <c r="D80" s="244"/>
      <c r="E80" s="244"/>
      <c r="F80" s="244"/>
      <c r="G80" s="244"/>
      <c r="H80" s="365"/>
      <c r="I80" s="365"/>
      <c r="J80" s="365"/>
      <c r="K80" s="365"/>
      <c r="L80" s="244"/>
      <c r="M80" s="244"/>
      <c r="N80" s="244"/>
      <c r="O80" s="244"/>
      <c r="P80" s="244"/>
      <c r="Q80" s="244"/>
      <c r="R80" s="244"/>
    </row>
    <row r="81" spans="1:18" ht="13.5" thickBot="1" x14ac:dyDescent="0.25">
      <c r="A81" s="249"/>
      <c r="B81" s="244"/>
      <c r="C81" s="244"/>
      <c r="D81" s="244"/>
      <c r="E81" s="244"/>
      <c r="F81" s="245"/>
      <c r="G81" s="244"/>
      <c r="H81" s="244"/>
      <c r="I81" s="244"/>
      <c r="J81" s="244"/>
      <c r="K81" s="244"/>
      <c r="L81" s="244"/>
      <c r="M81" s="244"/>
      <c r="N81" s="244"/>
      <c r="O81" s="244"/>
      <c r="P81" s="244"/>
      <c r="Q81" s="244"/>
      <c r="R81" s="244"/>
    </row>
    <row r="82" spans="1:18" ht="13.5" thickBot="1" x14ac:dyDescent="0.25">
      <c r="A82" s="248" t="s">
        <v>140</v>
      </c>
      <c r="B82" s="244"/>
      <c r="C82" s="244"/>
      <c r="D82" s="366"/>
      <c r="E82" s="366"/>
      <c r="F82" s="366"/>
      <c r="G82" s="247"/>
      <c r="H82" s="242" t="str">
        <f>IF(D82="Others","Please describe","")</f>
        <v/>
      </c>
      <c r="I82" s="367"/>
      <c r="J82" s="368"/>
      <c r="K82" s="368"/>
      <c r="L82" s="368"/>
      <c r="M82" s="368"/>
      <c r="N82" s="368"/>
      <c r="O82" s="368"/>
      <c r="P82" s="368"/>
      <c r="Q82" s="368"/>
      <c r="R82" s="369"/>
    </row>
    <row r="83" spans="1:18" ht="13.5" thickBot="1" x14ac:dyDescent="0.25">
      <c r="A83" s="246"/>
      <c r="B83" s="246"/>
      <c r="C83" s="246"/>
      <c r="D83" s="245"/>
      <c r="E83" s="244"/>
      <c r="F83" s="243"/>
      <c r="G83" s="243"/>
      <c r="H83" s="242"/>
      <c r="I83" s="370"/>
      <c r="J83" s="371"/>
      <c r="K83" s="371"/>
      <c r="L83" s="371"/>
      <c r="M83" s="371"/>
      <c r="N83" s="371"/>
      <c r="O83" s="371"/>
      <c r="P83" s="371"/>
      <c r="Q83" s="371"/>
      <c r="R83" s="372"/>
    </row>
    <row r="85" spans="1:18" ht="16.5" x14ac:dyDescent="0.3">
      <c r="A85" s="250" t="s">
        <v>156</v>
      </c>
    </row>
    <row r="86" spans="1:18" x14ac:dyDescent="0.2">
      <c r="A86" s="248" t="s">
        <v>139</v>
      </c>
      <c r="B86" s="244"/>
      <c r="C86" s="244"/>
      <c r="D86" s="244"/>
      <c r="E86" s="244"/>
      <c r="F86" s="244"/>
      <c r="G86" s="244"/>
      <c r="H86" s="365"/>
      <c r="I86" s="365"/>
      <c r="J86" s="365"/>
      <c r="K86" s="365"/>
      <c r="L86" s="244"/>
      <c r="M86" s="244"/>
      <c r="N86" s="244"/>
      <c r="O86" s="244"/>
      <c r="P86" s="244"/>
      <c r="Q86" s="244"/>
      <c r="R86" s="244"/>
    </row>
    <row r="87" spans="1:18" ht="13.5" thickBot="1" x14ac:dyDescent="0.25">
      <c r="A87" s="249"/>
      <c r="B87" s="244"/>
      <c r="C87" s="244"/>
      <c r="D87" s="244"/>
      <c r="E87" s="244"/>
      <c r="F87" s="245"/>
      <c r="G87" s="244"/>
      <c r="H87" s="244"/>
      <c r="I87" s="244"/>
      <c r="J87" s="244"/>
      <c r="K87" s="244"/>
      <c r="L87" s="244"/>
      <c r="M87" s="244"/>
      <c r="N87" s="244"/>
      <c r="O87" s="244"/>
      <c r="P87" s="244"/>
      <c r="Q87" s="244"/>
      <c r="R87" s="244"/>
    </row>
    <row r="88" spans="1:18" ht="13.5" thickBot="1" x14ac:dyDescent="0.25">
      <c r="A88" s="248" t="s">
        <v>140</v>
      </c>
      <c r="B88" s="244"/>
      <c r="C88" s="244"/>
      <c r="D88" s="366"/>
      <c r="E88" s="366"/>
      <c r="F88" s="366"/>
      <c r="G88" s="247"/>
      <c r="H88" s="242" t="str">
        <f>IF(D88="Others","Please describe","")</f>
        <v/>
      </c>
      <c r="I88" s="367"/>
      <c r="J88" s="368"/>
      <c r="K88" s="368"/>
      <c r="L88" s="368"/>
      <c r="M88" s="368"/>
      <c r="N88" s="368"/>
      <c r="O88" s="368"/>
      <c r="P88" s="368"/>
      <c r="Q88" s="368"/>
      <c r="R88" s="369"/>
    </row>
    <row r="89" spans="1:18" ht="13.5" thickBot="1" x14ac:dyDescent="0.25">
      <c r="A89" s="246"/>
      <c r="B89" s="246"/>
      <c r="C89" s="246"/>
      <c r="D89" s="245"/>
      <c r="E89" s="244"/>
      <c r="F89" s="243"/>
      <c r="G89" s="243"/>
      <c r="H89" s="242"/>
      <c r="I89" s="370"/>
      <c r="J89" s="371"/>
      <c r="K89" s="371"/>
      <c r="L89" s="371"/>
      <c r="M89" s="371"/>
      <c r="N89" s="371"/>
      <c r="O89" s="371"/>
      <c r="P89" s="371"/>
      <c r="Q89" s="371"/>
      <c r="R89" s="372"/>
    </row>
    <row r="91" spans="1:18" ht="16.5" x14ac:dyDescent="0.3">
      <c r="A91" s="250" t="s">
        <v>157</v>
      </c>
    </row>
    <row r="92" spans="1:18" x14ac:dyDescent="0.2">
      <c r="A92" s="248" t="s">
        <v>139</v>
      </c>
      <c r="B92" s="244"/>
      <c r="C92" s="244"/>
      <c r="D92" s="244"/>
      <c r="E92" s="244"/>
      <c r="F92" s="244"/>
      <c r="G92" s="244"/>
      <c r="H92" s="365"/>
      <c r="I92" s="365"/>
      <c r="J92" s="365"/>
      <c r="K92" s="365"/>
      <c r="L92" s="244"/>
      <c r="M92" s="244"/>
      <c r="N92" s="244"/>
      <c r="O92" s="244"/>
      <c r="P92" s="244"/>
      <c r="Q92" s="244"/>
      <c r="R92" s="244"/>
    </row>
    <row r="93" spans="1:18" ht="13.5" thickBot="1" x14ac:dyDescent="0.25">
      <c r="A93" s="249"/>
      <c r="B93" s="244"/>
      <c r="C93" s="244"/>
      <c r="D93" s="244"/>
      <c r="E93" s="244"/>
      <c r="F93" s="245"/>
      <c r="G93" s="244"/>
      <c r="H93" s="244"/>
      <c r="I93" s="244"/>
      <c r="J93" s="244"/>
      <c r="K93" s="244"/>
      <c r="L93" s="244"/>
      <c r="M93" s="244"/>
      <c r="N93" s="244"/>
      <c r="O93" s="244"/>
      <c r="P93" s="244"/>
      <c r="Q93" s="244"/>
      <c r="R93" s="244"/>
    </row>
    <row r="94" spans="1:18" ht="13.5" thickBot="1" x14ac:dyDescent="0.25">
      <c r="A94" s="248" t="s">
        <v>140</v>
      </c>
      <c r="B94" s="244"/>
      <c r="C94" s="244"/>
      <c r="D94" s="366"/>
      <c r="E94" s="366"/>
      <c r="F94" s="366"/>
      <c r="G94" s="247"/>
      <c r="H94" s="242" t="str">
        <f>IF(D94="Others","Please describe","")</f>
        <v/>
      </c>
      <c r="I94" s="367"/>
      <c r="J94" s="368"/>
      <c r="K94" s="368"/>
      <c r="L94" s="368"/>
      <c r="M94" s="368"/>
      <c r="N94" s="368"/>
      <c r="O94" s="368"/>
      <c r="P94" s="368"/>
      <c r="Q94" s="368"/>
      <c r="R94" s="369"/>
    </row>
    <row r="95" spans="1:18" ht="13.5" thickBot="1" x14ac:dyDescent="0.25">
      <c r="A95" s="246"/>
      <c r="B95" s="246"/>
      <c r="C95" s="246"/>
      <c r="D95" s="245"/>
      <c r="E95" s="244"/>
      <c r="F95" s="243"/>
      <c r="G95" s="243"/>
      <c r="H95" s="242"/>
      <c r="I95" s="370"/>
      <c r="J95" s="371"/>
      <c r="K95" s="371"/>
      <c r="L95" s="371"/>
      <c r="M95" s="371"/>
      <c r="N95" s="371"/>
      <c r="O95" s="371"/>
      <c r="P95" s="371"/>
      <c r="Q95" s="371"/>
      <c r="R95" s="372"/>
    </row>
    <row r="97" spans="1:18" ht="16.5" x14ac:dyDescent="0.3">
      <c r="A97" s="250" t="s">
        <v>158</v>
      </c>
    </row>
    <row r="98" spans="1:18" x14ac:dyDescent="0.2">
      <c r="A98" s="248" t="s">
        <v>139</v>
      </c>
      <c r="B98" s="244"/>
      <c r="C98" s="244"/>
      <c r="D98" s="244"/>
      <c r="E98" s="244"/>
      <c r="F98" s="244"/>
      <c r="G98" s="244"/>
      <c r="H98" s="365"/>
      <c r="I98" s="365"/>
      <c r="J98" s="365"/>
      <c r="K98" s="365"/>
      <c r="L98" s="244"/>
      <c r="M98" s="244"/>
      <c r="N98" s="244"/>
      <c r="O98" s="244"/>
      <c r="P98" s="244"/>
      <c r="Q98" s="244"/>
      <c r="R98" s="244"/>
    </row>
    <row r="99" spans="1:18" ht="13.5" thickBot="1" x14ac:dyDescent="0.25">
      <c r="A99" s="249"/>
      <c r="B99" s="244"/>
      <c r="C99" s="244"/>
      <c r="D99" s="244"/>
      <c r="E99" s="244"/>
      <c r="F99" s="245"/>
      <c r="G99" s="244"/>
      <c r="H99" s="244"/>
      <c r="I99" s="244"/>
      <c r="J99" s="244"/>
      <c r="K99" s="244"/>
      <c r="L99" s="244"/>
      <c r="M99" s="244"/>
      <c r="N99" s="244"/>
      <c r="O99" s="244"/>
      <c r="P99" s="244"/>
      <c r="Q99" s="244"/>
      <c r="R99" s="244"/>
    </row>
    <row r="100" spans="1:18" ht="13.5" thickBot="1" x14ac:dyDescent="0.25">
      <c r="A100" s="248" t="s">
        <v>140</v>
      </c>
      <c r="B100" s="244"/>
      <c r="C100" s="244"/>
      <c r="D100" s="366"/>
      <c r="E100" s="366"/>
      <c r="F100" s="366"/>
      <c r="G100" s="247"/>
      <c r="H100" s="242" t="str">
        <f>IF(D100="Others","Please describe","")</f>
        <v/>
      </c>
      <c r="I100" s="367"/>
      <c r="J100" s="368"/>
      <c r="K100" s="368"/>
      <c r="L100" s="368"/>
      <c r="M100" s="368"/>
      <c r="N100" s="368"/>
      <c r="O100" s="368"/>
      <c r="P100" s="368"/>
      <c r="Q100" s="368"/>
      <c r="R100" s="369"/>
    </row>
    <row r="101" spans="1:18" ht="13.5" thickBot="1" x14ac:dyDescent="0.25">
      <c r="A101" s="246"/>
      <c r="B101" s="246"/>
      <c r="C101" s="246"/>
      <c r="D101" s="245"/>
      <c r="E101" s="244"/>
      <c r="F101" s="243"/>
      <c r="G101" s="243"/>
      <c r="H101" s="242"/>
      <c r="I101" s="370"/>
      <c r="J101" s="371"/>
      <c r="K101" s="371"/>
      <c r="L101" s="371"/>
      <c r="M101" s="371"/>
      <c r="N101" s="371"/>
      <c r="O101" s="371"/>
      <c r="P101" s="371"/>
      <c r="Q101" s="371"/>
      <c r="R101" s="372"/>
    </row>
    <row r="103" spans="1:18" ht="16.5" x14ac:dyDescent="0.3">
      <c r="A103" s="250" t="s">
        <v>159</v>
      </c>
    </row>
    <row r="104" spans="1:18" x14ac:dyDescent="0.2">
      <c r="A104" s="248" t="s">
        <v>139</v>
      </c>
      <c r="B104" s="244"/>
      <c r="C104" s="244"/>
      <c r="D104" s="244"/>
      <c r="E104" s="244"/>
      <c r="F104" s="244"/>
      <c r="G104" s="244"/>
      <c r="H104" s="365"/>
      <c r="I104" s="365"/>
      <c r="J104" s="365"/>
      <c r="K104" s="365"/>
      <c r="L104" s="244"/>
      <c r="M104" s="244"/>
      <c r="N104" s="244"/>
      <c r="O104" s="244"/>
      <c r="P104" s="244"/>
      <c r="Q104" s="244"/>
      <c r="R104" s="244"/>
    </row>
    <row r="105" spans="1:18" ht="13.5" thickBot="1" x14ac:dyDescent="0.25">
      <c r="A105" s="249"/>
      <c r="B105" s="244"/>
      <c r="C105" s="244"/>
      <c r="D105" s="244"/>
      <c r="E105" s="244"/>
      <c r="F105" s="245"/>
      <c r="G105" s="244"/>
      <c r="H105" s="244"/>
      <c r="I105" s="244"/>
      <c r="J105" s="244"/>
      <c r="K105" s="244"/>
      <c r="L105" s="244"/>
      <c r="M105" s="244"/>
      <c r="N105" s="244"/>
      <c r="O105" s="244"/>
      <c r="P105" s="244"/>
      <c r="Q105" s="244"/>
      <c r="R105" s="244"/>
    </row>
    <row r="106" spans="1:18" ht="13.5" thickBot="1" x14ac:dyDescent="0.25">
      <c r="A106" s="248" t="s">
        <v>140</v>
      </c>
      <c r="B106" s="244"/>
      <c r="C106" s="244"/>
      <c r="D106" s="366"/>
      <c r="E106" s="366"/>
      <c r="F106" s="366"/>
      <c r="G106" s="247"/>
      <c r="H106" s="242" t="str">
        <f>IF(D106="Others","Please describe","")</f>
        <v/>
      </c>
      <c r="I106" s="367"/>
      <c r="J106" s="368"/>
      <c r="K106" s="368"/>
      <c r="L106" s="368"/>
      <c r="M106" s="368"/>
      <c r="N106" s="368"/>
      <c r="O106" s="368"/>
      <c r="P106" s="368"/>
      <c r="Q106" s="368"/>
      <c r="R106" s="369"/>
    </row>
    <row r="107" spans="1:18" ht="13.5" thickBot="1" x14ac:dyDescent="0.25">
      <c r="A107" s="246"/>
      <c r="B107" s="246"/>
      <c r="C107" s="246"/>
      <c r="D107" s="245"/>
      <c r="E107" s="244"/>
      <c r="F107" s="243"/>
      <c r="G107" s="243"/>
      <c r="H107" s="242"/>
      <c r="I107" s="370"/>
      <c r="J107" s="371"/>
      <c r="K107" s="371"/>
      <c r="L107" s="371"/>
      <c r="M107" s="371"/>
      <c r="N107" s="371"/>
      <c r="O107" s="371"/>
      <c r="P107" s="371"/>
      <c r="Q107" s="371"/>
      <c r="R107" s="372"/>
    </row>
  </sheetData>
  <mergeCells count="42">
    <mergeCell ref="A1:R1"/>
    <mergeCell ref="A2:R2"/>
    <mergeCell ref="A6:C6"/>
    <mergeCell ref="H8:K8"/>
    <mergeCell ref="D10:F10"/>
    <mergeCell ref="I10:R11"/>
    <mergeCell ref="B13:F13"/>
    <mergeCell ref="I13:R14"/>
    <mergeCell ref="A16:R16"/>
    <mergeCell ref="A17:R22"/>
    <mergeCell ref="A24:R24"/>
    <mergeCell ref="A25:R29"/>
    <mergeCell ref="A31:R36"/>
    <mergeCell ref="A38:R45"/>
    <mergeCell ref="M54:O54"/>
    <mergeCell ref="H57:K57"/>
    <mergeCell ref="D59:F59"/>
    <mergeCell ref="I59:R60"/>
    <mergeCell ref="H63:K63"/>
    <mergeCell ref="D65:F65"/>
    <mergeCell ref="I65:R66"/>
    <mergeCell ref="H68:K68"/>
    <mergeCell ref="D70:F70"/>
    <mergeCell ref="I70:R71"/>
    <mergeCell ref="H74:K74"/>
    <mergeCell ref="D76:F76"/>
    <mergeCell ref="I76:R77"/>
    <mergeCell ref="H80:K80"/>
    <mergeCell ref="D82:F82"/>
    <mergeCell ref="I82:R83"/>
    <mergeCell ref="H86:K86"/>
    <mergeCell ref="D88:F88"/>
    <mergeCell ref="I88:R89"/>
    <mergeCell ref="H104:K104"/>
    <mergeCell ref="D106:F106"/>
    <mergeCell ref="I106:R107"/>
    <mergeCell ref="H92:K92"/>
    <mergeCell ref="D94:F94"/>
    <mergeCell ref="I94:R95"/>
    <mergeCell ref="H98:K98"/>
    <mergeCell ref="D100:F100"/>
    <mergeCell ref="I100:R101"/>
  </mergeCells>
  <conditionalFormatting sqref="I10:R11">
    <cfRule type="expression" dxfId="89" priority="11" stopIfTrue="1">
      <formula>$D$10="Others"</formula>
    </cfRule>
  </conditionalFormatting>
  <conditionalFormatting sqref="I13:R14">
    <cfRule type="expression" dxfId="88" priority="10" stopIfTrue="1">
      <formula>$B$13="Others"</formula>
    </cfRule>
  </conditionalFormatting>
  <conditionalFormatting sqref="I59:R60">
    <cfRule type="expression" dxfId="87" priority="9" stopIfTrue="1">
      <formula>$D$59="Others"</formula>
    </cfRule>
  </conditionalFormatting>
  <conditionalFormatting sqref="I65:R66">
    <cfRule type="expression" dxfId="86" priority="8" stopIfTrue="1">
      <formula>$D65="Others"</formula>
    </cfRule>
  </conditionalFormatting>
  <conditionalFormatting sqref="I70:R71">
    <cfRule type="expression" dxfId="85" priority="7" stopIfTrue="1">
      <formula>$D70="Others"</formula>
    </cfRule>
  </conditionalFormatting>
  <conditionalFormatting sqref="I76:R77">
    <cfRule type="expression" dxfId="84" priority="6" stopIfTrue="1">
      <formula>$D76="Others"</formula>
    </cfRule>
  </conditionalFormatting>
  <conditionalFormatting sqref="I82:R83">
    <cfRule type="expression" dxfId="83" priority="5" stopIfTrue="1">
      <formula>$D82="Others"</formula>
    </cfRule>
  </conditionalFormatting>
  <conditionalFormatting sqref="I88:R89">
    <cfRule type="expression" dxfId="82" priority="4" stopIfTrue="1">
      <formula>$D88="Others"</formula>
    </cfRule>
  </conditionalFormatting>
  <conditionalFormatting sqref="I94:R95">
    <cfRule type="expression" dxfId="81" priority="3" stopIfTrue="1">
      <formula>$D94="Others"</formula>
    </cfRule>
  </conditionalFormatting>
  <conditionalFormatting sqref="I100:R101">
    <cfRule type="expression" dxfId="80" priority="2" stopIfTrue="1">
      <formula>$D100="Others"</formula>
    </cfRule>
  </conditionalFormatting>
  <conditionalFormatting sqref="I106:R107">
    <cfRule type="expression" dxfId="79" priority="1" stopIfTrue="1">
      <formula>$D106="Others"</formula>
    </cfRule>
  </conditionalFormatting>
  <conditionalFormatting sqref="F4">
    <cfRule type="expression" dxfId="78" priority="12" stopIfTrue="1">
      <formula>$D$4&gt;1</formula>
    </cfRule>
  </conditionalFormatting>
  <conditionalFormatting sqref="A56:A59">
    <cfRule type="expression" dxfId="77" priority="13" stopIfTrue="1">
      <formula>$D$4&gt;=2</formula>
    </cfRule>
  </conditionalFormatting>
  <conditionalFormatting sqref="H57:K57 D59:F59">
    <cfRule type="expression" dxfId="76" priority="14" stopIfTrue="1">
      <formula>$D$4&gt;=2</formula>
    </cfRule>
  </conditionalFormatting>
  <conditionalFormatting sqref="A62:A65">
    <cfRule type="expression" dxfId="75" priority="15" stopIfTrue="1">
      <formula>$D$4&gt;=3</formula>
    </cfRule>
  </conditionalFormatting>
  <conditionalFormatting sqref="H63:K63 D65:F65">
    <cfRule type="expression" dxfId="74" priority="16" stopIfTrue="1">
      <formula>$D$4&gt;=3</formula>
    </cfRule>
  </conditionalFormatting>
  <conditionalFormatting sqref="A67:A70">
    <cfRule type="expression" dxfId="73" priority="17" stopIfTrue="1">
      <formula>$D$4&gt;=4</formula>
    </cfRule>
  </conditionalFormatting>
  <conditionalFormatting sqref="H68:K68 D70:F70">
    <cfRule type="expression" dxfId="72" priority="18" stopIfTrue="1">
      <formula>$D$4&gt;=4</formula>
    </cfRule>
  </conditionalFormatting>
  <conditionalFormatting sqref="A73:A76">
    <cfRule type="expression" dxfId="71" priority="19" stopIfTrue="1">
      <formula>$D$4&gt;=5</formula>
    </cfRule>
  </conditionalFormatting>
  <conditionalFormatting sqref="H74:K74 D76:F76">
    <cfRule type="expression" dxfId="70" priority="20" stopIfTrue="1">
      <formula>$D$4&gt;=5</formula>
    </cfRule>
  </conditionalFormatting>
  <conditionalFormatting sqref="A79:A82">
    <cfRule type="expression" dxfId="69" priority="21" stopIfTrue="1">
      <formula>$D$4&gt;=6</formula>
    </cfRule>
  </conditionalFormatting>
  <conditionalFormatting sqref="H80:K80 D82:F82">
    <cfRule type="expression" dxfId="68" priority="22" stopIfTrue="1">
      <formula>$D$4&gt;=6</formula>
    </cfRule>
  </conditionalFormatting>
  <conditionalFormatting sqref="A85:A88">
    <cfRule type="expression" dxfId="67" priority="23" stopIfTrue="1">
      <formula>$D$4&gt;=7</formula>
    </cfRule>
  </conditionalFormatting>
  <conditionalFormatting sqref="H86:K86 D88:F88">
    <cfRule type="expression" dxfId="66" priority="24" stopIfTrue="1">
      <formula>$D$4&gt;=7</formula>
    </cfRule>
  </conditionalFormatting>
  <conditionalFormatting sqref="A91:A94">
    <cfRule type="expression" dxfId="65" priority="25" stopIfTrue="1">
      <formula>$D$4&gt;=8</formula>
    </cfRule>
  </conditionalFormatting>
  <conditionalFormatting sqref="H92:K92 D94:F94">
    <cfRule type="expression" dxfId="64" priority="26" stopIfTrue="1">
      <formula>$D$4&gt;=8</formula>
    </cfRule>
  </conditionalFormatting>
  <conditionalFormatting sqref="A97:A100">
    <cfRule type="expression" dxfId="63" priority="27" stopIfTrue="1">
      <formula>$D$4&gt;=9</formula>
    </cfRule>
  </conditionalFormatting>
  <conditionalFormatting sqref="H98:K98 D100:F100">
    <cfRule type="expression" dxfId="62" priority="28" stopIfTrue="1">
      <formula>$D$4&gt;=9</formula>
    </cfRule>
  </conditionalFormatting>
  <conditionalFormatting sqref="A103:A106">
    <cfRule type="expression" dxfId="61" priority="29" stopIfTrue="1">
      <formula>$D$4&gt;=10</formula>
    </cfRule>
  </conditionalFormatting>
  <conditionalFormatting sqref="H104:K104 D106:F106">
    <cfRule type="expression" dxfId="60" priority="30" stopIfTrue="1">
      <formula>$D$4&gt;=10</formula>
    </cfRule>
  </conditionalFormatting>
  <dataValidations count="3">
    <dataValidation type="list" allowBlank="1" showInputMessage="1" showErrorMessage="1" sqref="D10:F10 D59:F59 D65:F65 D70:F70 D76:F76 D82:F82 D88:F88 D94:F94 D100:F100 D106:F106">
      <formula1>"Transport - water,Transport - land,Transport - air,Seismic operations,Production Operations,Administrative,Maintenance, inspection,Heavy equipment operation,Drilling,Diving,Construction,Others"</formula1>
    </dataValidation>
    <dataValidation type="list" allowBlank="1" showInputMessage="1" showErrorMessage="1" sqref="H104:K104 H57:K57 H63:K63 H68:K68 H74:K74 H80:K80 H86:K86 H92:K92 H98:K98 H8">
      <formula1>"E&amp;P (onshore), E&amp;P (offshore), Transport-pipelines for liquids,Transport-pipelines for gases,Transport-pipelines not separated,Transport-maritime,Distribution,Others"</formula1>
    </dataValidation>
    <dataValidation type="list" allowBlank="1" showInputMessage="1" showErrorMessage="1" sqref="B13:F13">
      <formula1>"Motor Vehicle,Other transportations,Fires and explosions,Drowning,Caught in or between,Struck by equipment,Fall,Toxic gas or liquid,Electrocution,Confined spaces,Assault or violent act,Pressure releases,Others"</formula1>
    </dataValidation>
  </dataValidations>
  <pageMargins left="0.28999999999999998" right="0.14000000000000001" top="0.27" bottom="0.51" header="0" footer="0"/>
  <pageSetup paperSize="9" scale="81" orientation="portrait" horizontalDpi="360" verticalDpi="360" r:id="rId1"/>
  <headerFooter alignWithMargins="0"/>
  <ignoredErrors>
    <ignoredError sqref="H10 H13 H59 H65 H70 H76 H82 H88 H94 H100 H106"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R107"/>
  <sheetViews>
    <sheetView showGridLines="0" zoomScale="90" zoomScaleNormal="90" workbookViewId="0">
      <selection activeCell="P6" sqref="P6"/>
    </sheetView>
  </sheetViews>
  <sheetFormatPr baseColWidth="10" defaultRowHeight="12.75" x14ac:dyDescent="0.2"/>
  <cols>
    <col min="1" max="1" width="17.42578125" style="241" customWidth="1"/>
    <col min="2" max="2" width="10.7109375" style="241" customWidth="1"/>
    <col min="3" max="3" width="10.140625" style="241" customWidth="1"/>
    <col min="4" max="4" width="6" style="241" customWidth="1"/>
    <col min="5" max="5" width="0.7109375" style="241" customWidth="1"/>
    <col min="6" max="6" width="22.140625" style="241" customWidth="1"/>
    <col min="7" max="7" width="13.42578125" style="241" customWidth="1"/>
    <col min="8" max="8" width="13.5703125" style="241" customWidth="1"/>
    <col min="9" max="9" width="7.7109375" style="241" customWidth="1"/>
    <col min="10" max="10" width="8.5703125" style="241" customWidth="1"/>
    <col min="11" max="11" width="6.28515625" style="241" customWidth="1"/>
    <col min="12" max="12" width="14.7109375" style="241" customWidth="1"/>
    <col min="13" max="17" width="3.7109375" style="241" customWidth="1"/>
    <col min="18" max="18" width="14" style="241" customWidth="1"/>
    <col min="19" max="16384" width="11.42578125" style="241"/>
  </cols>
  <sheetData>
    <row r="1" spans="1:18" s="274" customFormat="1" ht="36" customHeight="1" thickBot="1" x14ac:dyDescent="0.35">
      <c r="A1" s="388" t="s">
        <v>133</v>
      </c>
      <c r="B1" s="389"/>
      <c r="C1" s="389"/>
      <c r="D1" s="389"/>
      <c r="E1" s="389"/>
      <c r="F1" s="389"/>
      <c r="G1" s="389"/>
      <c r="H1" s="389"/>
      <c r="I1" s="389"/>
      <c r="J1" s="389"/>
      <c r="K1" s="389"/>
      <c r="L1" s="389"/>
      <c r="M1" s="389"/>
      <c r="N1" s="389"/>
      <c r="O1" s="389"/>
      <c r="P1" s="389"/>
      <c r="Q1" s="389"/>
      <c r="R1" s="389"/>
    </row>
    <row r="2" spans="1:18" ht="18.75" customHeight="1" x14ac:dyDescent="0.25">
      <c r="A2" s="390" t="s">
        <v>138</v>
      </c>
      <c r="B2" s="390"/>
      <c r="C2" s="390"/>
      <c r="D2" s="390"/>
      <c r="E2" s="390"/>
      <c r="F2" s="390"/>
      <c r="G2" s="390"/>
      <c r="H2" s="390"/>
      <c r="I2" s="390"/>
      <c r="J2" s="390"/>
      <c r="K2" s="390"/>
      <c r="L2" s="390"/>
      <c r="M2" s="390"/>
      <c r="N2" s="390"/>
      <c r="O2" s="390"/>
      <c r="P2" s="390"/>
      <c r="Q2" s="390"/>
      <c r="R2" s="390"/>
    </row>
    <row r="3" spans="1:18" ht="14.1" customHeight="1" thickBot="1" x14ac:dyDescent="0.25">
      <c r="A3" s="244"/>
      <c r="B3" s="244"/>
      <c r="C3" s="244"/>
      <c r="D3" s="244"/>
      <c r="E3" s="244"/>
      <c r="F3" s="244"/>
      <c r="G3" s="244"/>
      <c r="H3" s="244"/>
      <c r="I3" s="244"/>
      <c r="J3" s="244"/>
      <c r="K3" s="244"/>
      <c r="L3" s="244"/>
      <c r="M3" s="244"/>
      <c r="N3" s="244"/>
      <c r="O3" s="244"/>
      <c r="P3" s="244"/>
      <c r="Q3" s="244"/>
      <c r="R3" s="244"/>
    </row>
    <row r="4" spans="1:18" ht="14.1" customHeight="1" thickBot="1" x14ac:dyDescent="0.25">
      <c r="A4" s="276" t="s">
        <v>161</v>
      </c>
      <c r="B4" s="244"/>
      <c r="C4" s="244"/>
      <c r="D4" s="273"/>
      <c r="E4" s="244"/>
      <c r="F4" s="272" t="s">
        <v>150</v>
      </c>
      <c r="G4" s="271"/>
      <c r="I4" s="271"/>
      <c r="J4" s="271"/>
      <c r="K4" s="271"/>
      <c r="L4" s="271"/>
      <c r="M4" s="245"/>
      <c r="N4" s="270"/>
      <c r="O4" s="245"/>
      <c r="P4" s="245"/>
    </row>
    <row r="5" spans="1:18" ht="14.1" customHeight="1" thickBot="1" x14ac:dyDescent="0.25">
      <c r="A5" s="244"/>
      <c r="B5" s="244"/>
      <c r="C5" s="244"/>
      <c r="D5" s="244"/>
      <c r="E5" s="244"/>
      <c r="F5" s="269"/>
      <c r="G5" s="269"/>
      <c r="H5" s="269"/>
      <c r="I5" s="269"/>
      <c r="J5" s="269"/>
      <c r="K5" s="269"/>
      <c r="L5" s="269"/>
      <c r="M5" s="269"/>
      <c r="N5" s="269"/>
      <c r="O5" s="269"/>
      <c r="P5" s="269"/>
      <c r="Q5" s="244"/>
      <c r="R5" s="244"/>
    </row>
    <row r="6" spans="1:18" ht="14.1" customHeight="1" thickBot="1" x14ac:dyDescent="0.25">
      <c r="A6" s="391" t="s">
        <v>149</v>
      </c>
      <c r="B6" s="391"/>
      <c r="C6" s="391"/>
      <c r="D6" s="281"/>
      <c r="E6" s="282"/>
      <c r="F6" s="282"/>
      <c r="G6" s="282"/>
      <c r="H6" s="283"/>
      <c r="I6" s="284"/>
      <c r="K6" s="244"/>
      <c r="L6" s="244"/>
      <c r="M6" s="244"/>
      <c r="N6" s="244"/>
      <c r="O6" s="244"/>
      <c r="P6" s="244"/>
      <c r="Q6" s="244"/>
      <c r="R6" s="244"/>
    </row>
    <row r="7" spans="1:18" ht="14.1" customHeight="1" thickBot="1" x14ac:dyDescent="0.25">
      <c r="A7" s="244"/>
      <c r="B7" s="244"/>
      <c r="C7" s="244"/>
      <c r="D7" s="244"/>
      <c r="E7" s="244"/>
      <c r="F7" s="244"/>
      <c r="G7" s="244"/>
      <c r="H7" s="244"/>
      <c r="I7" s="244"/>
      <c r="J7" s="244"/>
      <c r="K7" s="244"/>
      <c r="L7" s="244"/>
      <c r="M7" s="244"/>
      <c r="N7" s="244"/>
      <c r="O7" s="244"/>
      <c r="P7" s="244"/>
      <c r="Q7" s="244"/>
      <c r="R7" s="244"/>
    </row>
    <row r="8" spans="1:18" ht="14.1" customHeight="1" thickBot="1" x14ac:dyDescent="0.25">
      <c r="A8" s="254" t="s">
        <v>139</v>
      </c>
      <c r="B8" s="244"/>
      <c r="C8" s="244"/>
      <c r="D8" s="244"/>
      <c r="E8" s="244"/>
      <c r="F8" s="244"/>
      <c r="G8" s="244"/>
      <c r="H8" s="392"/>
      <c r="I8" s="393"/>
      <c r="J8" s="393"/>
      <c r="K8" s="394"/>
      <c r="M8" s="244"/>
      <c r="N8" s="244"/>
      <c r="O8" s="244"/>
      <c r="P8" s="244"/>
      <c r="Q8" s="244"/>
      <c r="R8" s="244"/>
    </row>
    <row r="9" spans="1:18" ht="14.1" customHeight="1" thickBot="1" x14ac:dyDescent="0.25">
      <c r="A9" s="244"/>
      <c r="B9" s="244"/>
      <c r="C9" s="244"/>
      <c r="D9" s="244"/>
      <c r="E9" s="244"/>
      <c r="F9" s="245"/>
      <c r="G9" s="244"/>
      <c r="H9" s="244"/>
      <c r="I9" s="244"/>
      <c r="J9" s="244"/>
      <c r="K9" s="244"/>
      <c r="L9" s="244"/>
      <c r="M9" s="244"/>
      <c r="N9" s="244"/>
      <c r="O9" s="244"/>
      <c r="P9" s="244"/>
      <c r="Q9" s="244"/>
      <c r="R9" s="244"/>
    </row>
    <row r="10" spans="1:18" ht="14.1" customHeight="1" thickBot="1" x14ac:dyDescent="0.25">
      <c r="A10" s="254" t="s">
        <v>140</v>
      </c>
      <c r="B10" s="244"/>
      <c r="C10" s="244"/>
      <c r="D10" s="383"/>
      <c r="E10" s="384"/>
      <c r="F10" s="385"/>
      <c r="G10" s="247"/>
      <c r="H10" s="242" t="str">
        <f>IF(D10="Others","Please describe","")</f>
        <v/>
      </c>
      <c r="I10" s="367"/>
      <c r="J10" s="368"/>
      <c r="K10" s="368"/>
      <c r="L10" s="368"/>
      <c r="M10" s="368"/>
      <c r="N10" s="368"/>
      <c r="O10" s="368"/>
      <c r="P10" s="368"/>
      <c r="Q10" s="368"/>
      <c r="R10" s="369"/>
    </row>
    <row r="11" spans="1:18" ht="14.1" customHeight="1" thickBot="1" x14ac:dyDescent="0.25">
      <c r="A11" s="246"/>
      <c r="B11" s="246"/>
      <c r="C11" s="246"/>
      <c r="D11" s="245"/>
      <c r="E11" s="244"/>
      <c r="F11" s="243"/>
      <c r="G11" s="243"/>
      <c r="H11" s="242"/>
      <c r="I11" s="370"/>
      <c r="J11" s="371"/>
      <c r="K11" s="371"/>
      <c r="L11" s="371"/>
      <c r="M11" s="371"/>
      <c r="N11" s="371"/>
      <c r="O11" s="371"/>
      <c r="P11" s="371"/>
      <c r="Q11" s="371"/>
      <c r="R11" s="372"/>
    </row>
    <row r="12" spans="1:18" ht="14.1" customHeight="1" thickBot="1" x14ac:dyDescent="0.25">
      <c r="A12" s="246"/>
      <c r="B12" s="246"/>
      <c r="C12" s="246"/>
      <c r="D12" s="245"/>
      <c r="E12" s="244"/>
      <c r="F12" s="243"/>
      <c r="G12" s="243"/>
      <c r="H12" s="267"/>
      <c r="I12" s="275"/>
      <c r="J12" s="275"/>
      <c r="K12" s="275"/>
      <c r="L12" s="275"/>
      <c r="M12" s="275"/>
      <c r="N12" s="275"/>
      <c r="O12" s="275"/>
      <c r="P12" s="275"/>
      <c r="Q12" s="275"/>
      <c r="R12" s="275"/>
    </row>
    <row r="13" spans="1:18" ht="14.1" customHeight="1" thickBot="1" x14ac:dyDescent="0.25">
      <c r="A13" s="254" t="s">
        <v>141</v>
      </c>
      <c r="B13" s="383"/>
      <c r="C13" s="384"/>
      <c r="D13" s="384"/>
      <c r="E13" s="384"/>
      <c r="F13" s="385"/>
      <c r="G13" s="244"/>
      <c r="H13" s="267" t="str">
        <f>IF(B13="Others","Please describe","")</f>
        <v/>
      </c>
      <c r="I13" s="371"/>
      <c r="J13" s="371"/>
      <c r="K13" s="371"/>
      <c r="L13" s="371"/>
      <c r="M13" s="371"/>
      <c r="N13" s="371"/>
      <c r="O13" s="371"/>
      <c r="P13" s="371"/>
      <c r="Q13" s="371"/>
      <c r="R13" s="371"/>
    </row>
    <row r="14" spans="1:18" ht="14.1" customHeight="1" x14ac:dyDescent="0.2">
      <c r="A14" s="244"/>
      <c r="B14" s="244"/>
      <c r="C14" s="244"/>
      <c r="D14" s="244"/>
      <c r="E14" s="244"/>
      <c r="F14" s="244"/>
      <c r="G14" s="244"/>
      <c r="H14" s="243"/>
      <c r="I14" s="371"/>
      <c r="J14" s="371"/>
      <c r="K14" s="371"/>
      <c r="L14" s="371"/>
      <c r="M14" s="371"/>
      <c r="N14" s="371"/>
      <c r="O14" s="371"/>
      <c r="P14" s="371"/>
      <c r="Q14" s="371"/>
      <c r="R14" s="371"/>
    </row>
    <row r="15" spans="1:18" ht="14.1" customHeight="1" x14ac:dyDescent="0.2">
      <c r="A15" s="254" t="s">
        <v>142</v>
      </c>
      <c r="B15" s="244"/>
      <c r="C15" s="244"/>
      <c r="D15" s="244"/>
      <c r="E15" s="244"/>
      <c r="F15" s="244"/>
      <c r="G15" s="244"/>
      <c r="H15" s="245"/>
      <c r="I15" s="245"/>
      <c r="J15" s="245"/>
      <c r="K15" s="244"/>
      <c r="L15" s="244"/>
      <c r="M15" s="244"/>
      <c r="N15" s="244"/>
      <c r="O15" s="244"/>
      <c r="P15" s="244"/>
      <c r="Q15" s="244"/>
      <c r="R15" s="244"/>
    </row>
    <row r="16" spans="1:18" ht="14.1" customHeight="1" x14ac:dyDescent="0.2">
      <c r="A16" s="386" t="s">
        <v>162</v>
      </c>
      <c r="B16" s="386"/>
      <c r="C16" s="386"/>
      <c r="D16" s="386"/>
      <c r="E16" s="386"/>
      <c r="F16" s="386"/>
      <c r="G16" s="386"/>
      <c r="H16" s="386"/>
      <c r="I16" s="386"/>
      <c r="J16" s="386"/>
      <c r="K16" s="386"/>
      <c r="L16" s="386"/>
      <c r="M16" s="386"/>
      <c r="N16" s="386"/>
      <c r="O16" s="386"/>
      <c r="P16" s="386"/>
      <c r="Q16" s="386"/>
      <c r="R16" s="386"/>
    </row>
    <row r="17" spans="1:18" ht="14.1" customHeight="1" x14ac:dyDescent="0.2">
      <c r="A17" s="373"/>
      <c r="B17" s="374"/>
      <c r="C17" s="374"/>
      <c r="D17" s="374"/>
      <c r="E17" s="374"/>
      <c r="F17" s="374"/>
      <c r="G17" s="374"/>
      <c r="H17" s="374"/>
      <c r="I17" s="374"/>
      <c r="J17" s="374"/>
      <c r="K17" s="374"/>
      <c r="L17" s="374"/>
      <c r="M17" s="374"/>
      <c r="N17" s="374"/>
      <c r="O17" s="374"/>
      <c r="P17" s="374"/>
      <c r="Q17" s="374"/>
      <c r="R17" s="375"/>
    </row>
    <row r="18" spans="1:18" ht="14.1" customHeight="1" x14ac:dyDescent="0.2">
      <c r="A18" s="376"/>
      <c r="B18" s="377"/>
      <c r="C18" s="377"/>
      <c r="D18" s="377"/>
      <c r="E18" s="377"/>
      <c r="F18" s="377"/>
      <c r="G18" s="377"/>
      <c r="H18" s="377"/>
      <c r="I18" s="377"/>
      <c r="J18" s="377"/>
      <c r="K18" s="377"/>
      <c r="L18" s="377"/>
      <c r="M18" s="377"/>
      <c r="N18" s="377"/>
      <c r="O18" s="377"/>
      <c r="P18" s="377"/>
      <c r="Q18" s="377"/>
      <c r="R18" s="378"/>
    </row>
    <row r="19" spans="1:18" ht="14.1" customHeight="1" x14ac:dyDescent="0.2">
      <c r="A19" s="376"/>
      <c r="B19" s="377"/>
      <c r="C19" s="377"/>
      <c r="D19" s="377"/>
      <c r="E19" s="377"/>
      <c r="F19" s="377"/>
      <c r="G19" s="377"/>
      <c r="H19" s="377"/>
      <c r="I19" s="377"/>
      <c r="J19" s="377"/>
      <c r="K19" s="377"/>
      <c r="L19" s="377"/>
      <c r="M19" s="377"/>
      <c r="N19" s="377"/>
      <c r="O19" s="377"/>
      <c r="P19" s="377"/>
      <c r="Q19" s="377"/>
      <c r="R19" s="378"/>
    </row>
    <row r="20" spans="1:18" ht="14.1" customHeight="1" x14ac:dyDescent="0.2">
      <c r="A20" s="376"/>
      <c r="B20" s="377"/>
      <c r="C20" s="377"/>
      <c r="D20" s="377"/>
      <c r="E20" s="377"/>
      <c r="F20" s="377"/>
      <c r="G20" s="377"/>
      <c r="H20" s="377"/>
      <c r="I20" s="377"/>
      <c r="J20" s="377"/>
      <c r="K20" s="377"/>
      <c r="L20" s="377"/>
      <c r="M20" s="377"/>
      <c r="N20" s="377"/>
      <c r="O20" s="377"/>
      <c r="P20" s="377"/>
      <c r="Q20" s="377"/>
      <c r="R20" s="378"/>
    </row>
    <row r="21" spans="1:18" ht="14.1" customHeight="1" x14ac:dyDescent="0.2">
      <c r="A21" s="376"/>
      <c r="B21" s="377"/>
      <c r="C21" s="377"/>
      <c r="D21" s="377"/>
      <c r="E21" s="377"/>
      <c r="F21" s="377"/>
      <c r="G21" s="377"/>
      <c r="H21" s="377"/>
      <c r="I21" s="377"/>
      <c r="J21" s="377"/>
      <c r="K21" s="377"/>
      <c r="L21" s="377"/>
      <c r="M21" s="377"/>
      <c r="N21" s="377"/>
      <c r="O21" s="377"/>
      <c r="P21" s="377"/>
      <c r="Q21" s="377"/>
      <c r="R21" s="378"/>
    </row>
    <row r="22" spans="1:18" ht="14.1" customHeight="1" x14ac:dyDescent="0.2">
      <c r="A22" s="379"/>
      <c r="B22" s="380"/>
      <c r="C22" s="380"/>
      <c r="D22" s="380"/>
      <c r="E22" s="380"/>
      <c r="F22" s="380"/>
      <c r="G22" s="380"/>
      <c r="H22" s="380"/>
      <c r="I22" s="380"/>
      <c r="J22" s="380"/>
      <c r="K22" s="380"/>
      <c r="L22" s="380"/>
      <c r="M22" s="380"/>
      <c r="N22" s="380"/>
      <c r="O22" s="380"/>
      <c r="P22" s="380"/>
      <c r="Q22" s="380"/>
      <c r="R22" s="381"/>
    </row>
    <row r="23" spans="1:18" ht="14.1" customHeight="1" x14ac:dyDescent="0.2">
      <c r="A23" s="279" t="s">
        <v>147</v>
      </c>
      <c r="B23" s="280"/>
      <c r="C23" s="280"/>
      <c r="D23" s="280"/>
      <c r="E23" s="280"/>
      <c r="F23" s="280"/>
      <c r="G23" s="280"/>
      <c r="H23" s="280"/>
      <c r="I23" s="280"/>
      <c r="J23" s="280"/>
      <c r="K23" s="280"/>
      <c r="L23" s="280"/>
      <c r="M23" s="280"/>
      <c r="N23" s="280"/>
      <c r="O23" s="280"/>
      <c r="P23" s="280"/>
      <c r="Q23" s="280"/>
      <c r="R23" s="280"/>
    </row>
    <row r="24" spans="1:18" ht="14.1" customHeight="1" x14ac:dyDescent="0.2">
      <c r="A24" s="387" t="s">
        <v>148</v>
      </c>
      <c r="B24" s="387"/>
      <c r="C24" s="387"/>
      <c r="D24" s="387"/>
      <c r="E24" s="387"/>
      <c r="F24" s="387"/>
      <c r="G24" s="387"/>
      <c r="H24" s="387"/>
      <c r="I24" s="387"/>
      <c r="J24" s="387"/>
      <c r="K24" s="387"/>
      <c r="L24" s="387"/>
      <c r="M24" s="387"/>
      <c r="N24" s="387"/>
      <c r="O24" s="387"/>
      <c r="P24" s="387"/>
      <c r="Q24" s="387"/>
      <c r="R24" s="387"/>
    </row>
    <row r="25" spans="1:18" ht="14.1" customHeight="1" x14ac:dyDescent="0.2">
      <c r="A25" s="373"/>
      <c r="B25" s="374"/>
      <c r="C25" s="374"/>
      <c r="D25" s="374"/>
      <c r="E25" s="374"/>
      <c r="F25" s="374"/>
      <c r="G25" s="374"/>
      <c r="H25" s="374"/>
      <c r="I25" s="374"/>
      <c r="J25" s="374"/>
      <c r="K25" s="374"/>
      <c r="L25" s="374"/>
      <c r="M25" s="374"/>
      <c r="N25" s="374"/>
      <c r="O25" s="374"/>
      <c r="P25" s="374"/>
      <c r="Q25" s="374"/>
      <c r="R25" s="375"/>
    </row>
    <row r="26" spans="1:18" ht="14.1" customHeight="1" x14ac:dyDescent="0.2">
      <c r="A26" s="376"/>
      <c r="B26" s="377"/>
      <c r="C26" s="377"/>
      <c r="D26" s="377"/>
      <c r="E26" s="377"/>
      <c r="F26" s="377"/>
      <c r="G26" s="377"/>
      <c r="H26" s="377"/>
      <c r="I26" s="377"/>
      <c r="J26" s="377"/>
      <c r="K26" s="377"/>
      <c r="L26" s="377"/>
      <c r="M26" s="377"/>
      <c r="N26" s="377"/>
      <c r="O26" s="377"/>
      <c r="P26" s="377"/>
      <c r="Q26" s="377"/>
      <c r="R26" s="378"/>
    </row>
    <row r="27" spans="1:18" ht="14.1" customHeight="1" x14ac:dyDescent="0.2">
      <c r="A27" s="376"/>
      <c r="B27" s="377"/>
      <c r="C27" s="377"/>
      <c r="D27" s="377"/>
      <c r="E27" s="377"/>
      <c r="F27" s="377"/>
      <c r="G27" s="377"/>
      <c r="H27" s="377"/>
      <c r="I27" s="377"/>
      <c r="J27" s="377"/>
      <c r="K27" s="377"/>
      <c r="L27" s="377"/>
      <c r="M27" s="377"/>
      <c r="N27" s="377"/>
      <c r="O27" s="377"/>
      <c r="P27" s="377"/>
      <c r="Q27" s="377"/>
      <c r="R27" s="378"/>
    </row>
    <row r="28" spans="1:18" ht="14.1" customHeight="1" x14ac:dyDescent="0.2">
      <c r="A28" s="376"/>
      <c r="B28" s="377"/>
      <c r="C28" s="377"/>
      <c r="D28" s="377"/>
      <c r="E28" s="377"/>
      <c r="F28" s="377"/>
      <c r="G28" s="377"/>
      <c r="H28" s="377"/>
      <c r="I28" s="377"/>
      <c r="J28" s="377"/>
      <c r="K28" s="377"/>
      <c r="L28" s="377"/>
      <c r="M28" s="377"/>
      <c r="N28" s="377"/>
      <c r="O28" s="377"/>
      <c r="P28" s="377"/>
      <c r="Q28" s="377"/>
      <c r="R28" s="378"/>
    </row>
    <row r="29" spans="1:18" ht="14.1" customHeight="1" x14ac:dyDescent="0.2">
      <c r="A29" s="379"/>
      <c r="B29" s="380"/>
      <c r="C29" s="380"/>
      <c r="D29" s="380"/>
      <c r="E29" s="380"/>
      <c r="F29" s="380"/>
      <c r="G29" s="380"/>
      <c r="H29" s="380"/>
      <c r="I29" s="380"/>
      <c r="J29" s="380"/>
      <c r="K29" s="380"/>
      <c r="L29" s="380"/>
      <c r="M29" s="380"/>
      <c r="N29" s="380"/>
      <c r="O29" s="380"/>
      <c r="P29" s="380"/>
      <c r="Q29" s="380"/>
      <c r="R29" s="381"/>
    </row>
    <row r="30" spans="1:18" ht="14.1" customHeight="1" x14ac:dyDescent="0.2">
      <c r="A30" s="277" t="s">
        <v>143</v>
      </c>
      <c r="B30" s="265"/>
      <c r="C30" s="265"/>
      <c r="D30" s="265"/>
      <c r="E30" s="265"/>
      <c r="F30" s="265"/>
      <c r="G30" s="265"/>
      <c r="H30" s="265"/>
      <c r="I30" s="265"/>
      <c r="J30" s="265"/>
      <c r="K30" s="265"/>
      <c r="L30" s="265"/>
      <c r="M30" s="265"/>
      <c r="N30" s="265"/>
      <c r="O30" s="265"/>
      <c r="P30" s="265"/>
      <c r="Q30" s="265"/>
      <c r="R30" s="265"/>
    </row>
    <row r="31" spans="1:18" ht="14.1" customHeight="1" x14ac:dyDescent="0.2">
      <c r="A31" s="373"/>
      <c r="B31" s="374"/>
      <c r="C31" s="374"/>
      <c r="D31" s="374"/>
      <c r="E31" s="374"/>
      <c r="F31" s="374"/>
      <c r="G31" s="374"/>
      <c r="H31" s="374"/>
      <c r="I31" s="374"/>
      <c r="J31" s="374"/>
      <c r="K31" s="374"/>
      <c r="L31" s="374"/>
      <c r="M31" s="374"/>
      <c r="N31" s="374"/>
      <c r="O31" s="374"/>
      <c r="P31" s="374"/>
      <c r="Q31" s="374"/>
      <c r="R31" s="375"/>
    </row>
    <row r="32" spans="1:18" s="266" customFormat="1" ht="14.1" customHeight="1" x14ac:dyDescent="0.2">
      <c r="A32" s="376"/>
      <c r="B32" s="377"/>
      <c r="C32" s="377"/>
      <c r="D32" s="377"/>
      <c r="E32" s="377"/>
      <c r="F32" s="377"/>
      <c r="G32" s="377"/>
      <c r="H32" s="377"/>
      <c r="I32" s="377"/>
      <c r="J32" s="377"/>
      <c r="K32" s="377"/>
      <c r="L32" s="377"/>
      <c r="M32" s="377"/>
      <c r="N32" s="377"/>
      <c r="O32" s="377"/>
      <c r="P32" s="377"/>
      <c r="Q32" s="377"/>
      <c r="R32" s="378"/>
    </row>
    <row r="33" spans="1:18" ht="14.1" customHeight="1" x14ac:dyDescent="0.2">
      <c r="A33" s="376"/>
      <c r="B33" s="377"/>
      <c r="C33" s="377"/>
      <c r="D33" s="377"/>
      <c r="E33" s="377"/>
      <c r="F33" s="377"/>
      <c r="G33" s="377"/>
      <c r="H33" s="377"/>
      <c r="I33" s="377"/>
      <c r="J33" s="377"/>
      <c r="K33" s="377"/>
      <c r="L33" s="377"/>
      <c r="M33" s="377"/>
      <c r="N33" s="377"/>
      <c r="O33" s="377"/>
      <c r="P33" s="377"/>
      <c r="Q33" s="377"/>
      <c r="R33" s="378"/>
    </row>
    <row r="34" spans="1:18" ht="14.1" customHeight="1" x14ac:dyDescent="0.2">
      <c r="A34" s="376"/>
      <c r="B34" s="377"/>
      <c r="C34" s="377"/>
      <c r="D34" s="377"/>
      <c r="E34" s="377"/>
      <c r="F34" s="377"/>
      <c r="G34" s="377"/>
      <c r="H34" s="377"/>
      <c r="I34" s="377"/>
      <c r="J34" s="377"/>
      <c r="K34" s="377"/>
      <c r="L34" s="377"/>
      <c r="M34" s="377"/>
      <c r="N34" s="377"/>
      <c r="O34" s="377"/>
      <c r="P34" s="377"/>
      <c r="Q34" s="377"/>
      <c r="R34" s="378"/>
    </row>
    <row r="35" spans="1:18" ht="14.1" customHeight="1" x14ac:dyDescent="0.2">
      <c r="A35" s="376"/>
      <c r="B35" s="377"/>
      <c r="C35" s="377"/>
      <c r="D35" s="377"/>
      <c r="E35" s="377"/>
      <c r="F35" s="377"/>
      <c r="G35" s="377"/>
      <c r="H35" s="377"/>
      <c r="I35" s="377"/>
      <c r="J35" s="377"/>
      <c r="K35" s="377"/>
      <c r="L35" s="377"/>
      <c r="M35" s="377"/>
      <c r="N35" s="377"/>
      <c r="O35" s="377"/>
      <c r="P35" s="377"/>
      <c r="Q35" s="377"/>
      <c r="R35" s="378"/>
    </row>
    <row r="36" spans="1:18" ht="14.1" customHeight="1" x14ac:dyDescent="0.2">
      <c r="A36" s="379"/>
      <c r="B36" s="380"/>
      <c r="C36" s="380"/>
      <c r="D36" s="380"/>
      <c r="E36" s="380"/>
      <c r="F36" s="380"/>
      <c r="G36" s="380"/>
      <c r="H36" s="380"/>
      <c r="I36" s="380"/>
      <c r="J36" s="380"/>
      <c r="K36" s="380"/>
      <c r="L36" s="380"/>
      <c r="M36" s="380"/>
      <c r="N36" s="380"/>
      <c r="O36" s="380"/>
      <c r="P36" s="380"/>
      <c r="Q36" s="380"/>
      <c r="R36" s="381"/>
    </row>
    <row r="37" spans="1:18" ht="14.1" customHeight="1" x14ac:dyDescent="0.2">
      <c r="A37" s="277" t="s">
        <v>144</v>
      </c>
      <c r="B37" s="265"/>
      <c r="C37" s="265"/>
      <c r="D37" s="265"/>
      <c r="E37" s="265"/>
      <c r="F37" s="265"/>
      <c r="G37" s="265"/>
      <c r="H37" s="265"/>
      <c r="I37" s="265"/>
      <c r="J37" s="265"/>
      <c r="K37" s="265"/>
      <c r="L37" s="265"/>
      <c r="M37" s="265"/>
      <c r="N37" s="265"/>
      <c r="O37" s="265"/>
      <c r="P37" s="265"/>
      <c r="Q37" s="265"/>
      <c r="R37" s="265"/>
    </row>
    <row r="38" spans="1:18" ht="14.1" customHeight="1" x14ac:dyDescent="0.2">
      <c r="A38" s="373"/>
      <c r="B38" s="374"/>
      <c r="C38" s="374"/>
      <c r="D38" s="374"/>
      <c r="E38" s="374"/>
      <c r="F38" s="374"/>
      <c r="G38" s="374"/>
      <c r="H38" s="374"/>
      <c r="I38" s="374"/>
      <c r="J38" s="374"/>
      <c r="K38" s="374"/>
      <c r="L38" s="374"/>
      <c r="M38" s="374"/>
      <c r="N38" s="374"/>
      <c r="O38" s="374"/>
      <c r="P38" s="374"/>
      <c r="Q38" s="374"/>
      <c r="R38" s="375"/>
    </row>
    <row r="39" spans="1:18" ht="14.1" customHeight="1" x14ac:dyDescent="0.2">
      <c r="A39" s="376"/>
      <c r="B39" s="377"/>
      <c r="C39" s="377"/>
      <c r="D39" s="377"/>
      <c r="E39" s="377"/>
      <c r="F39" s="377"/>
      <c r="G39" s="377"/>
      <c r="H39" s="377"/>
      <c r="I39" s="377"/>
      <c r="J39" s="377"/>
      <c r="K39" s="377"/>
      <c r="L39" s="377"/>
      <c r="M39" s="377"/>
      <c r="N39" s="377"/>
      <c r="O39" s="377"/>
      <c r="P39" s="377"/>
      <c r="Q39" s="377"/>
      <c r="R39" s="378"/>
    </row>
    <row r="40" spans="1:18" ht="14.1" customHeight="1" x14ac:dyDescent="0.2">
      <c r="A40" s="376"/>
      <c r="B40" s="377"/>
      <c r="C40" s="377"/>
      <c r="D40" s="377"/>
      <c r="E40" s="377"/>
      <c r="F40" s="377"/>
      <c r="G40" s="377"/>
      <c r="H40" s="377"/>
      <c r="I40" s="377"/>
      <c r="J40" s="377"/>
      <c r="K40" s="377"/>
      <c r="L40" s="377"/>
      <c r="M40" s="377"/>
      <c r="N40" s="377"/>
      <c r="O40" s="377"/>
      <c r="P40" s="377"/>
      <c r="Q40" s="377"/>
      <c r="R40" s="378"/>
    </row>
    <row r="41" spans="1:18" ht="14.1" customHeight="1" x14ac:dyDescent="0.2">
      <c r="A41" s="376"/>
      <c r="B41" s="377"/>
      <c r="C41" s="377"/>
      <c r="D41" s="377"/>
      <c r="E41" s="377"/>
      <c r="F41" s="377"/>
      <c r="G41" s="377"/>
      <c r="H41" s="377"/>
      <c r="I41" s="377"/>
      <c r="J41" s="377"/>
      <c r="K41" s="377"/>
      <c r="L41" s="377"/>
      <c r="M41" s="377"/>
      <c r="N41" s="377"/>
      <c r="O41" s="377"/>
      <c r="P41" s="377"/>
      <c r="Q41" s="377"/>
      <c r="R41" s="378"/>
    </row>
    <row r="42" spans="1:18" ht="14.1" customHeight="1" x14ac:dyDescent="0.2">
      <c r="A42" s="376"/>
      <c r="B42" s="377"/>
      <c r="C42" s="377"/>
      <c r="D42" s="377"/>
      <c r="E42" s="377"/>
      <c r="F42" s="377"/>
      <c r="G42" s="377"/>
      <c r="H42" s="377"/>
      <c r="I42" s="377"/>
      <c r="J42" s="377"/>
      <c r="K42" s="377"/>
      <c r="L42" s="377"/>
      <c r="M42" s="377"/>
      <c r="N42" s="377"/>
      <c r="O42" s="377"/>
      <c r="P42" s="377"/>
      <c r="Q42" s="377"/>
      <c r="R42" s="378"/>
    </row>
    <row r="43" spans="1:18" ht="14.1" customHeight="1" x14ac:dyDescent="0.2">
      <c r="A43" s="376"/>
      <c r="B43" s="377"/>
      <c r="C43" s="377"/>
      <c r="D43" s="377"/>
      <c r="E43" s="377"/>
      <c r="F43" s="377"/>
      <c r="G43" s="377"/>
      <c r="H43" s="377"/>
      <c r="I43" s="377"/>
      <c r="J43" s="377"/>
      <c r="K43" s="377"/>
      <c r="L43" s="377"/>
      <c r="M43" s="377"/>
      <c r="N43" s="377"/>
      <c r="O43" s="377"/>
      <c r="P43" s="377"/>
      <c r="Q43" s="377"/>
      <c r="R43" s="378"/>
    </row>
    <row r="44" spans="1:18" ht="14.1" customHeight="1" x14ac:dyDescent="0.2">
      <c r="A44" s="376"/>
      <c r="B44" s="377"/>
      <c r="C44" s="377"/>
      <c r="D44" s="377"/>
      <c r="E44" s="377"/>
      <c r="F44" s="377"/>
      <c r="G44" s="377"/>
      <c r="H44" s="377"/>
      <c r="I44" s="377"/>
      <c r="J44" s="377"/>
      <c r="K44" s="377"/>
      <c r="L44" s="377"/>
      <c r="M44" s="377"/>
      <c r="N44" s="377"/>
      <c r="O44" s="377"/>
      <c r="P44" s="377"/>
      <c r="Q44" s="377"/>
      <c r="R44" s="378"/>
    </row>
    <row r="45" spans="1:18" ht="14.1" customHeight="1" x14ac:dyDescent="0.2">
      <c r="A45" s="379"/>
      <c r="B45" s="380"/>
      <c r="C45" s="380"/>
      <c r="D45" s="380"/>
      <c r="E45" s="380"/>
      <c r="F45" s="380"/>
      <c r="G45" s="380"/>
      <c r="H45" s="380"/>
      <c r="I45" s="380"/>
      <c r="J45" s="380"/>
      <c r="K45" s="380"/>
      <c r="L45" s="380"/>
      <c r="M45" s="380"/>
      <c r="N45" s="380"/>
      <c r="O45" s="380"/>
      <c r="P45" s="380"/>
      <c r="Q45" s="380"/>
      <c r="R45" s="381"/>
    </row>
    <row r="46" spans="1:18" ht="14.1" customHeight="1" x14ac:dyDescent="0.2">
      <c r="A46" s="278" t="s">
        <v>145</v>
      </c>
      <c r="B46" s="264"/>
      <c r="C46" s="264"/>
      <c r="D46" s="264"/>
      <c r="E46" s="264"/>
      <c r="F46" s="264"/>
      <c r="G46" s="264"/>
      <c r="H46" s="264"/>
      <c r="I46" s="264"/>
      <c r="J46" s="264"/>
      <c r="K46" s="264"/>
      <c r="L46" s="264"/>
      <c r="M46" s="264"/>
      <c r="N46" s="264"/>
      <c r="O46" s="264"/>
      <c r="P46" s="264"/>
      <c r="Q46" s="264"/>
      <c r="R46" s="264"/>
    </row>
    <row r="47" spans="1:18" ht="14.1" customHeight="1" x14ac:dyDescent="0.2">
      <c r="A47" s="263"/>
      <c r="B47" s="262"/>
      <c r="C47" s="262"/>
      <c r="D47" s="262"/>
      <c r="E47" s="262"/>
      <c r="F47" s="262"/>
      <c r="G47" s="262"/>
      <c r="H47" s="262"/>
      <c r="I47" s="262"/>
      <c r="J47" s="262"/>
      <c r="K47" s="262"/>
      <c r="L47" s="262"/>
      <c r="M47" s="262"/>
      <c r="N47" s="262"/>
      <c r="O47" s="262"/>
      <c r="P47" s="262"/>
      <c r="Q47" s="262"/>
      <c r="R47" s="261"/>
    </row>
    <row r="48" spans="1:18" ht="14.1" customHeight="1" x14ac:dyDescent="0.2">
      <c r="A48" s="260"/>
      <c r="B48" s="259"/>
      <c r="C48" s="259"/>
      <c r="D48" s="259"/>
      <c r="E48" s="259"/>
      <c r="F48" s="259"/>
      <c r="G48" s="259"/>
      <c r="H48" s="259"/>
      <c r="I48" s="259"/>
      <c r="J48" s="259"/>
      <c r="K48" s="259"/>
      <c r="L48" s="259"/>
      <c r="M48" s="259"/>
      <c r="N48" s="259"/>
      <c r="O48" s="259"/>
      <c r="P48" s="259"/>
      <c r="Q48" s="259"/>
      <c r="R48" s="258"/>
    </row>
    <row r="49" spans="1:18" ht="14.1" customHeight="1" x14ac:dyDescent="0.2">
      <c r="A49" s="260"/>
      <c r="B49" s="259"/>
      <c r="C49" s="259"/>
      <c r="D49" s="259"/>
      <c r="E49" s="259"/>
      <c r="F49" s="259"/>
      <c r="G49" s="259"/>
      <c r="H49" s="259"/>
      <c r="I49" s="259"/>
      <c r="J49" s="259"/>
      <c r="K49" s="259"/>
      <c r="L49" s="259"/>
      <c r="M49" s="259"/>
      <c r="N49" s="259"/>
      <c r="O49" s="259"/>
      <c r="P49" s="259"/>
      <c r="Q49" s="259"/>
      <c r="R49" s="258"/>
    </row>
    <row r="50" spans="1:18" ht="14.1" customHeight="1" x14ac:dyDescent="0.2">
      <c r="A50" s="260"/>
      <c r="B50" s="259"/>
      <c r="C50" s="259"/>
      <c r="D50" s="259"/>
      <c r="E50" s="259"/>
      <c r="F50" s="259"/>
      <c r="G50" s="259"/>
      <c r="H50" s="259"/>
      <c r="I50" s="259"/>
      <c r="J50" s="259"/>
      <c r="K50" s="259"/>
      <c r="L50" s="259"/>
      <c r="M50" s="259"/>
      <c r="N50" s="259"/>
      <c r="O50" s="259"/>
      <c r="P50" s="259"/>
      <c r="Q50" s="259"/>
      <c r="R50" s="258"/>
    </row>
    <row r="51" spans="1:18" ht="14.1" customHeight="1" x14ac:dyDescent="0.2">
      <c r="A51" s="257"/>
      <c r="B51" s="256"/>
      <c r="C51" s="256"/>
      <c r="D51" s="256"/>
      <c r="E51" s="256"/>
      <c r="F51" s="256"/>
      <c r="G51" s="256"/>
      <c r="H51" s="256"/>
      <c r="I51" s="256"/>
      <c r="J51" s="256"/>
      <c r="K51" s="256"/>
      <c r="L51" s="256"/>
      <c r="M51" s="256"/>
      <c r="N51" s="256"/>
      <c r="O51" s="256"/>
      <c r="P51" s="256"/>
      <c r="Q51" s="256"/>
      <c r="R51" s="255"/>
    </row>
    <row r="52" spans="1:18" ht="14.1" customHeight="1" x14ac:dyDescent="0.2">
      <c r="A52" s="279" t="s">
        <v>146</v>
      </c>
      <c r="B52" s="244"/>
      <c r="C52" s="244"/>
      <c r="D52" s="244"/>
      <c r="E52" s="244"/>
      <c r="F52" s="244"/>
      <c r="G52" s="244"/>
      <c r="H52" s="244"/>
      <c r="I52" s="244"/>
      <c r="J52" s="244"/>
      <c r="K52" s="244"/>
      <c r="L52" s="244"/>
      <c r="M52" s="244"/>
      <c r="N52" s="244"/>
      <c r="O52" s="244"/>
      <c r="P52" s="244"/>
      <c r="Q52" s="244"/>
      <c r="R52" s="244"/>
    </row>
    <row r="53" spans="1:18" ht="14.1" customHeight="1" x14ac:dyDescent="0.2">
      <c r="A53" s="244"/>
      <c r="B53" s="244"/>
      <c r="C53" s="244"/>
      <c r="D53" s="244"/>
      <c r="E53" s="244"/>
      <c r="F53" s="244"/>
      <c r="G53" s="244"/>
      <c r="H53" s="244"/>
      <c r="I53" s="244"/>
      <c r="J53" s="244"/>
      <c r="K53" s="244"/>
      <c r="L53" s="244"/>
      <c r="M53" s="244"/>
      <c r="N53" s="244"/>
      <c r="O53" s="244"/>
      <c r="P53" s="244"/>
      <c r="Q53" s="244"/>
      <c r="R53" s="244"/>
    </row>
    <row r="54" spans="1:18" ht="14.1" customHeight="1" x14ac:dyDescent="0.2">
      <c r="A54" s="244"/>
      <c r="B54" s="244"/>
      <c r="C54" s="244"/>
      <c r="D54" s="244"/>
      <c r="E54" s="244"/>
      <c r="F54" s="244"/>
      <c r="G54" s="244"/>
      <c r="H54" s="244"/>
      <c r="I54" s="244"/>
      <c r="J54" s="251"/>
      <c r="K54" s="253" t="s">
        <v>137</v>
      </c>
      <c r="L54" s="252"/>
      <c r="M54" s="382" t="s">
        <v>135</v>
      </c>
      <c r="N54" s="382"/>
      <c r="O54" s="382"/>
      <c r="P54" s="251"/>
      <c r="Q54" s="251"/>
      <c r="R54" s="251"/>
    </row>
    <row r="55" spans="1:18" ht="14.1" customHeight="1" x14ac:dyDescent="0.2"/>
    <row r="56" spans="1:18" ht="16.5" x14ac:dyDescent="0.3">
      <c r="A56" s="250" t="s">
        <v>151</v>
      </c>
    </row>
    <row r="57" spans="1:18" ht="14.25" customHeight="1" x14ac:dyDescent="0.2">
      <c r="A57" s="248" t="s">
        <v>139</v>
      </c>
      <c r="B57" s="244"/>
      <c r="C57" s="244"/>
      <c r="D57" s="244"/>
      <c r="E57" s="244"/>
      <c r="F57" s="244"/>
      <c r="G57" s="244"/>
      <c r="H57" s="365"/>
      <c r="I57" s="365"/>
      <c r="J57" s="365"/>
      <c r="K57" s="365"/>
      <c r="L57" s="244"/>
      <c r="M57" s="244"/>
      <c r="N57" s="244"/>
      <c r="O57" s="244"/>
      <c r="P57" s="244"/>
      <c r="Q57" s="244"/>
      <c r="R57" s="244"/>
    </row>
    <row r="58" spans="1:18" ht="13.5" thickBot="1" x14ac:dyDescent="0.25">
      <c r="A58" s="249"/>
      <c r="B58" s="244"/>
      <c r="C58" s="244"/>
      <c r="D58" s="244"/>
      <c r="E58" s="244"/>
      <c r="F58" s="245"/>
      <c r="G58" s="244"/>
      <c r="H58" s="244"/>
      <c r="I58" s="244"/>
      <c r="J58" s="244"/>
      <c r="K58" s="244"/>
      <c r="L58" s="244"/>
      <c r="M58" s="244"/>
      <c r="N58" s="244"/>
      <c r="O58" s="244"/>
      <c r="P58" s="244"/>
      <c r="Q58" s="244"/>
      <c r="R58" s="244"/>
    </row>
    <row r="59" spans="1:18" ht="13.5" thickBot="1" x14ac:dyDescent="0.25">
      <c r="A59" s="248" t="s">
        <v>140</v>
      </c>
      <c r="B59" s="244"/>
      <c r="C59" s="244"/>
      <c r="D59" s="366"/>
      <c r="E59" s="366"/>
      <c r="F59" s="366"/>
      <c r="G59" s="247"/>
      <c r="H59" s="242" t="str">
        <f>IF(D59="Others","Please describe","")</f>
        <v/>
      </c>
      <c r="I59" s="367"/>
      <c r="J59" s="368"/>
      <c r="K59" s="368"/>
      <c r="L59" s="368"/>
      <c r="M59" s="368"/>
      <c r="N59" s="368"/>
      <c r="O59" s="368"/>
      <c r="P59" s="368"/>
      <c r="Q59" s="368"/>
      <c r="R59" s="369"/>
    </row>
    <row r="60" spans="1:18" ht="13.5" thickBot="1" x14ac:dyDescent="0.25">
      <c r="A60" s="246"/>
      <c r="B60" s="246"/>
      <c r="C60" s="246"/>
      <c r="D60" s="245"/>
      <c r="E60" s="244"/>
      <c r="F60" s="243"/>
      <c r="G60" s="243"/>
      <c r="H60" s="242"/>
      <c r="I60" s="370"/>
      <c r="J60" s="371"/>
      <c r="K60" s="371"/>
      <c r="L60" s="371"/>
      <c r="M60" s="371"/>
      <c r="N60" s="371"/>
      <c r="O60" s="371"/>
      <c r="P60" s="371"/>
      <c r="Q60" s="371"/>
      <c r="R60" s="372"/>
    </row>
    <row r="62" spans="1:18" ht="16.5" x14ac:dyDescent="0.3">
      <c r="A62" s="250" t="s">
        <v>152</v>
      </c>
    </row>
    <row r="63" spans="1:18" ht="15" customHeight="1" x14ac:dyDescent="0.2">
      <c r="A63" s="248" t="s">
        <v>139</v>
      </c>
      <c r="B63" s="244"/>
      <c r="C63" s="244"/>
      <c r="D63" s="244"/>
      <c r="E63" s="244"/>
      <c r="F63" s="244"/>
      <c r="G63" s="244"/>
      <c r="H63" s="365"/>
      <c r="I63" s="365"/>
      <c r="J63" s="365"/>
      <c r="K63" s="365"/>
      <c r="L63" s="244"/>
      <c r="M63" s="244"/>
      <c r="N63" s="244"/>
      <c r="O63" s="244"/>
      <c r="P63" s="244"/>
      <c r="Q63" s="244"/>
      <c r="R63" s="244"/>
    </row>
    <row r="64" spans="1:18" ht="13.5" thickBot="1" x14ac:dyDescent="0.25">
      <c r="A64" s="249"/>
      <c r="B64" s="244"/>
      <c r="C64" s="244"/>
      <c r="D64" s="244"/>
      <c r="E64" s="244"/>
      <c r="F64" s="245"/>
      <c r="G64" s="244"/>
      <c r="H64" s="244"/>
      <c r="I64" s="244"/>
      <c r="J64" s="244"/>
      <c r="K64" s="244"/>
      <c r="L64" s="244"/>
      <c r="M64" s="244"/>
      <c r="N64" s="244"/>
      <c r="O64" s="244"/>
      <c r="P64" s="244"/>
      <c r="Q64" s="244"/>
      <c r="R64" s="244"/>
    </row>
    <row r="65" spans="1:18" ht="13.5" thickBot="1" x14ac:dyDescent="0.25">
      <c r="A65" s="248" t="s">
        <v>140</v>
      </c>
      <c r="B65" s="244"/>
      <c r="C65" s="244"/>
      <c r="D65" s="366"/>
      <c r="E65" s="366"/>
      <c r="F65" s="366"/>
      <c r="G65" s="247"/>
      <c r="H65" s="242" t="str">
        <f>IF(D65="Others","Please describe","")</f>
        <v/>
      </c>
      <c r="I65" s="367"/>
      <c r="J65" s="368"/>
      <c r="K65" s="368"/>
      <c r="L65" s="368"/>
      <c r="M65" s="368"/>
      <c r="N65" s="368"/>
      <c r="O65" s="368"/>
      <c r="P65" s="368"/>
      <c r="Q65" s="368"/>
      <c r="R65" s="369"/>
    </row>
    <row r="66" spans="1:18" ht="13.5" thickBot="1" x14ac:dyDescent="0.25">
      <c r="A66" s="246"/>
      <c r="B66" s="246"/>
      <c r="C66" s="246"/>
      <c r="D66" s="245"/>
      <c r="E66" s="244"/>
      <c r="F66" s="243"/>
      <c r="G66" s="243"/>
      <c r="H66" s="242"/>
      <c r="I66" s="370"/>
      <c r="J66" s="371"/>
      <c r="K66" s="371"/>
      <c r="L66" s="371"/>
      <c r="M66" s="371"/>
      <c r="N66" s="371"/>
      <c r="O66" s="371"/>
      <c r="P66" s="371"/>
      <c r="Q66" s="371"/>
      <c r="R66" s="372"/>
    </row>
    <row r="67" spans="1:18" ht="16.5" x14ac:dyDescent="0.3">
      <c r="A67" s="250" t="s">
        <v>153</v>
      </c>
    </row>
    <row r="68" spans="1:18" ht="15" customHeight="1" x14ac:dyDescent="0.2">
      <c r="A68" s="248" t="s">
        <v>139</v>
      </c>
      <c r="B68" s="244"/>
      <c r="C68" s="244"/>
      <c r="D68" s="244"/>
      <c r="E68" s="244"/>
      <c r="F68" s="244"/>
      <c r="G68" s="244"/>
      <c r="H68" s="365"/>
      <c r="I68" s="365"/>
      <c r="J68" s="365"/>
      <c r="K68" s="365"/>
      <c r="L68" s="244"/>
      <c r="M68" s="244"/>
      <c r="N68" s="244"/>
      <c r="O68" s="244"/>
      <c r="P68" s="244"/>
      <c r="Q68" s="244"/>
      <c r="R68" s="244"/>
    </row>
    <row r="69" spans="1:18" ht="13.5" thickBot="1" x14ac:dyDescent="0.25">
      <c r="A69" s="249"/>
      <c r="B69" s="244"/>
      <c r="C69" s="244"/>
      <c r="D69" s="244"/>
      <c r="E69" s="244"/>
      <c r="F69" s="245"/>
      <c r="G69" s="244"/>
      <c r="H69" s="244"/>
      <c r="I69" s="244"/>
      <c r="J69" s="244"/>
      <c r="K69" s="244"/>
      <c r="L69" s="244"/>
      <c r="M69" s="244"/>
      <c r="N69" s="244"/>
      <c r="O69" s="244"/>
      <c r="P69" s="244"/>
      <c r="Q69" s="244"/>
      <c r="R69" s="244"/>
    </row>
    <row r="70" spans="1:18" ht="13.5" thickBot="1" x14ac:dyDescent="0.25">
      <c r="A70" s="248" t="s">
        <v>140</v>
      </c>
      <c r="B70" s="244"/>
      <c r="C70" s="244"/>
      <c r="D70" s="366"/>
      <c r="E70" s="366"/>
      <c r="F70" s="366"/>
      <c r="G70" s="247"/>
      <c r="H70" s="242" t="str">
        <f>IF(D70="Others","Please describe","")</f>
        <v/>
      </c>
      <c r="I70" s="367"/>
      <c r="J70" s="368"/>
      <c r="K70" s="368"/>
      <c r="L70" s="368"/>
      <c r="M70" s="368"/>
      <c r="N70" s="368"/>
      <c r="O70" s="368"/>
      <c r="P70" s="368"/>
      <c r="Q70" s="368"/>
      <c r="R70" s="369"/>
    </row>
    <row r="71" spans="1:18" ht="13.5" thickBot="1" x14ac:dyDescent="0.25">
      <c r="A71" s="246"/>
      <c r="B71" s="246"/>
      <c r="C71" s="246"/>
      <c r="D71" s="245"/>
      <c r="E71" s="244"/>
      <c r="F71" s="243"/>
      <c r="G71" s="243"/>
      <c r="H71" s="242"/>
      <c r="I71" s="370"/>
      <c r="J71" s="371"/>
      <c r="K71" s="371"/>
      <c r="L71" s="371"/>
      <c r="M71" s="371"/>
      <c r="N71" s="371"/>
      <c r="O71" s="371"/>
      <c r="P71" s="371"/>
      <c r="Q71" s="371"/>
      <c r="R71" s="372"/>
    </row>
    <row r="73" spans="1:18" ht="16.5" x14ac:dyDescent="0.3">
      <c r="A73" s="250" t="s">
        <v>154</v>
      </c>
    </row>
    <row r="74" spans="1:18" x14ac:dyDescent="0.2">
      <c r="A74" s="248" t="s">
        <v>139</v>
      </c>
      <c r="B74" s="244"/>
      <c r="C74" s="244"/>
      <c r="D74" s="244"/>
      <c r="E74" s="244"/>
      <c r="F74" s="244"/>
      <c r="G74" s="244"/>
      <c r="H74" s="365"/>
      <c r="I74" s="365"/>
      <c r="J74" s="365"/>
      <c r="K74" s="365"/>
      <c r="L74" s="244"/>
      <c r="M74" s="244"/>
      <c r="N74" s="244"/>
      <c r="O74" s="244"/>
      <c r="P74" s="244"/>
      <c r="Q74" s="244"/>
      <c r="R74" s="244"/>
    </row>
    <row r="75" spans="1:18" ht="13.5" thickBot="1" x14ac:dyDescent="0.25">
      <c r="A75" s="249"/>
      <c r="B75" s="244"/>
      <c r="C75" s="244"/>
      <c r="D75" s="244"/>
      <c r="E75" s="244"/>
      <c r="F75" s="245"/>
      <c r="G75" s="244"/>
      <c r="H75" s="244"/>
      <c r="I75" s="244"/>
      <c r="J75" s="244"/>
      <c r="K75" s="244"/>
      <c r="L75" s="244"/>
      <c r="M75" s="244"/>
      <c r="N75" s="244"/>
      <c r="O75" s="244"/>
      <c r="P75" s="244"/>
      <c r="Q75" s="244"/>
      <c r="R75" s="244"/>
    </row>
    <row r="76" spans="1:18" ht="13.5" thickBot="1" x14ac:dyDescent="0.25">
      <c r="A76" s="248" t="s">
        <v>140</v>
      </c>
      <c r="B76" s="244"/>
      <c r="C76" s="244"/>
      <c r="D76" s="366"/>
      <c r="E76" s="366"/>
      <c r="F76" s="366"/>
      <c r="G76" s="247"/>
      <c r="H76" s="242" t="str">
        <f>IF(D76="Others","Please describe","")</f>
        <v/>
      </c>
      <c r="I76" s="367"/>
      <c r="J76" s="368"/>
      <c r="K76" s="368"/>
      <c r="L76" s="368"/>
      <c r="M76" s="368"/>
      <c r="N76" s="368"/>
      <c r="O76" s="368"/>
      <c r="P76" s="368"/>
      <c r="Q76" s="368"/>
      <c r="R76" s="369"/>
    </row>
    <row r="77" spans="1:18" ht="13.5" thickBot="1" x14ac:dyDescent="0.25">
      <c r="A77" s="246"/>
      <c r="B77" s="246"/>
      <c r="C77" s="246"/>
      <c r="D77" s="245"/>
      <c r="E77" s="244"/>
      <c r="F77" s="243"/>
      <c r="G77" s="243"/>
      <c r="H77" s="242"/>
      <c r="I77" s="370"/>
      <c r="J77" s="371"/>
      <c r="K77" s="371"/>
      <c r="L77" s="371"/>
      <c r="M77" s="371"/>
      <c r="N77" s="371"/>
      <c r="O77" s="371"/>
      <c r="P77" s="371"/>
      <c r="Q77" s="371"/>
      <c r="R77" s="372"/>
    </row>
    <row r="79" spans="1:18" ht="16.5" x14ac:dyDescent="0.3">
      <c r="A79" s="250" t="s">
        <v>155</v>
      </c>
    </row>
    <row r="80" spans="1:18" x14ac:dyDescent="0.2">
      <c r="A80" s="248" t="s">
        <v>139</v>
      </c>
      <c r="B80" s="244"/>
      <c r="C80" s="244"/>
      <c r="D80" s="244"/>
      <c r="E80" s="244"/>
      <c r="F80" s="244"/>
      <c r="G80" s="244"/>
      <c r="H80" s="365"/>
      <c r="I80" s="365"/>
      <c r="J80" s="365"/>
      <c r="K80" s="365"/>
      <c r="L80" s="244"/>
      <c r="M80" s="244"/>
      <c r="N80" s="244"/>
      <c r="O80" s="244"/>
      <c r="P80" s="244"/>
      <c r="Q80" s="244"/>
      <c r="R80" s="244"/>
    </row>
    <row r="81" spans="1:18" ht="13.5" thickBot="1" x14ac:dyDescent="0.25">
      <c r="A81" s="249"/>
      <c r="B81" s="244"/>
      <c r="C81" s="244"/>
      <c r="D81" s="244"/>
      <c r="E81" s="244"/>
      <c r="F81" s="245"/>
      <c r="G81" s="244"/>
      <c r="H81" s="244"/>
      <c r="I81" s="244"/>
      <c r="J81" s="244"/>
      <c r="K81" s="244"/>
      <c r="L81" s="244"/>
      <c r="M81" s="244"/>
      <c r="N81" s="244"/>
      <c r="O81" s="244"/>
      <c r="P81" s="244"/>
      <c r="Q81" s="244"/>
      <c r="R81" s="244"/>
    </row>
    <row r="82" spans="1:18" ht="13.5" thickBot="1" x14ac:dyDescent="0.25">
      <c r="A82" s="248" t="s">
        <v>140</v>
      </c>
      <c r="B82" s="244"/>
      <c r="C82" s="244"/>
      <c r="D82" s="366"/>
      <c r="E82" s="366"/>
      <c r="F82" s="366"/>
      <c r="G82" s="247"/>
      <c r="H82" s="242" t="str">
        <f>IF(D82="Others","Please describe","")</f>
        <v/>
      </c>
      <c r="I82" s="367"/>
      <c r="J82" s="368"/>
      <c r="K82" s="368"/>
      <c r="L82" s="368"/>
      <c r="M82" s="368"/>
      <c r="N82" s="368"/>
      <c r="O82" s="368"/>
      <c r="P82" s="368"/>
      <c r="Q82" s="368"/>
      <c r="R82" s="369"/>
    </row>
    <row r="83" spans="1:18" ht="13.5" thickBot="1" x14ac:dyDescent="0.25">
      <c r="A83" s="246"/>
      <c r="B83" s="246"/>
      <c r="C83" s="246"/>
      <c r="D83" s="245"/>
      <c r="E83" s="244"/>
      <c r="F83" s="243"/>
      <c r="G83" s="243"/>
      <c r="H83" s="242"/>
      <c r="I83" s="370"/>
      <c r="J83" s="371"/>
      <c r="K83" s="371"/>
      <c r="L83" s="371"/>
      <c r="M83" s="371"/>
      <c r="N83" s="371"/>
      <c r="O83" s="371"/>
      <c r="P83" s="371"/>
      <c r="Q83" s="371"/>
      <c r="R83" s="372"/>
    </row>
    <row r="85" spans="1:18" ht="16.5" x14ac:dyDescent="0.3">
      <c r="A85" s="250" t="s">
        <v>156</v>
      </c>
    </row>
    <row r="86" spans="1:18" x14ac:dyDescent="0.2">
      <c r="A86" s="248" t="s">
        <v>139</v>
      </c>
      <c r="B86" s="244"/>
      <c r="C86" s="244"/>
      <c r="D86" s="244"/>
      <c r="E86" s="244"/>
      <c r="F86" s="244"/>
      <c r="G86" s="244"/>
      <c r="H86" s="365"/>
      <c r="I86" s="365"/>
      <c r="J86" s="365"/>
      <c r="K86" s="365"/>
      <c r="L86" s="244"/>
      <c r="M86" s="244"/>
      <c r="N86" s="244"/>
      <c r="O86" s="244"/>
      <c r="P86" s="244"/>
      <c r="Q86" s="244"/>
      <c r="R86" s="244"/>
    </row>
    <row r="87" spans="1:18" ht="13.5" thickBot="1" x14ac:dyDescent="0.25">
      <c r="A87" s="249"/>
      <c r="B87" s="244"/>
      <c r="C87" s="244"/>
      <c r="D87" s="244"/>
      <c r="E87" s="244"/>
      <c r="F87" s="245"/>
      <c r="G87" s="244"/>
      <c r="H87" s="244"/>
      <c r="I87" s="244"/>
      <c r="J87" s="244"/>
      <c r="K87" s="244"/>
      <c r="L87" s="244"/>
      <c r="M87" s="244"/>
      <c r="N87" s="244"/>
      <c r="O87" s="244"/>
      <c r="P87" s="244"/>
      <c r="Q87" s="244"/>
      <c r="R87" s="244"/>
    </row>
    <row r="88" spans="1:18" ht="13.5" thickBot="1" x14ac:dyDescent="0.25">
      <c r="A88" s="248" t="s">
        <v>140</v>
      </c>
      <c r="B88" s="244"/>
      <c r="C88" s="244"/>
      <c r="D88" s="366"/>
      <c r="E88" s="366"/>
      <c r="F88" s="366"/>
      <c r="G88" s="247"/>
      <c r="H88" s="242" t="str">
        <f>IF(D88="Others","Please describe","")</f>
        <v/>
      </c>
      <c r="I88" s="367"/>
      <c r="J88" s="368"/>
      <c r="K88" s="368"/>
      <c r="L88" s="368"/>
      <c r="M88" s="368"/>
      <c r="N88" s="368"/>
      <c r="O88" s="368"/>
      <c r="P88" s="368"/>
      <c r="Q88" s="368"/>
      <c r="R88" s="369"/>
    </row>
    <row r="89" spans="1:18" ht="13.5" thickBot="1" x14ac:dyDescent="0.25">
      <c r="A89" s="246"/>
      <c r="B89" s="246"/>
      <c r="C89" s="246"/>
      <c r="D89" s="245"/>
      <c r="E89" s="244"/>
      <c r="F89" s="243"/>
      <c r="G89" s="243"/>
      <c r="H89" s="242"/>
      <c r="I89" s="370"/>
      <c r="J89" s="371"/>
      <c r="K89" s="371"/>
      <c r="L89" s="371"/>
      <c r="M89" s="371"/>
      <c r="N89" s="371"/>
      <c r="O89" s="371"/>
      <c r="P89" s="371"/>
      <c r="Q89" s="371"/>
      <c r="R89" s="372"/>
    </row>
    <row r="91" spans="1:18" ht="16.5" x14ac:dyDescent="0.3">
      <c r="A91" s="250" t="s">
        <v>157</v>
      </c>
    </row>
    <row r="92" spans="1:18" x14ac:dyDescent="0.2">
      <c r="A92" s="248" t="s">
        <v>139</v>
      </c>
      <c r="B92" s="244"/>
      <c r="C92" s="244"/>
      <c r="D92" s="244"/>
      <c r="E92" s="244"/>
      <c r="F92" s="244"/>
      <c r="G92" s="244"/>
      <c r="H92" s="365"/>
      <c r="I92" s="365"/>
      <c r="J92" s="365"/>
      <c r="K92" s="365"/>
      <c r="L92" s="244"/>
      <c r="M92" s="244"/>
      <c r="N92" s="244"/>
      <c r="O92" s="244"/>
      <c r="P92" s="244"/>
      <c r="Q92" s="244"/>
      <c r="R92" s="244"/>
    </row>
    <row r="93" spans="1:18" ht="13.5" thickBot="1" x14ac:dyDescent="0.25">
      <c r="A93" s="249"/>
      <c r="B93" s="244"/>
      <c r="C93" s="244"/>
      <c r="D93" s="244"/>
      <c r="E93" s="244"/>
      <c r="F93" s="245"/>
      <c r="G93" s="244"/>
      <c r="H93" s="244"/>
      <c r="I93" s="244"/>
      <c r="J93" s="244"/>
      <c r="K93" s="244"/>
      <c r="L93" s="244"/>
      <c r="M93" s="244"/>
      <c r="N93" s="244"/>
      <c r="O93" s="244"/>
      <c r="P93" s="244"/>
      <c r="Q93" s="244"/>
      <c r="R93" s="244"/>
    </row>
    <row r="94" spans="1:18" ht="13.5" thickBot="1" x14ac:dyDescent="0.25">
      <c r="A94" s="248" t="s">
        <v>140</v>
      </c>
      <c r="B94" s="244"/>
      <c r="C94" s="244"/>
      <c r="D94" s="366"/>
      <c r="E94" s="366"/>
      <c r="F94" s="366"/>
      <c r="G94" s="247"/>
      <c r="H94" s="242" t="str">
        <f>IF(D94="Others","Please describe","")</f>
        <v/>
      </c>
      <c r="I94" s="367"/>
      <c r="J94" s="368"/>
      <c r="K94" s="368"/>
      <c r="L94" s="368"/>
      <c r="M94" s="368"/>
      <c r="N94" s="368"/>
      <c r="O94" s="368"/>
      <c r="P94" s="368"/>
      <c r="Q94" s="368"/>
      <c r="R94" s="369"/>
    </row>
    <row r="95" spans="1:18" ht="13.5" thickBot="1" x14ac:dyDescent="0.25">
      <c r="A95" s="246"/>
      <c r="B95" s="246"/>
      <c r="C95" s="246"/>
      <c r="D95" s="245"/>
      <c r="E95" s="244"/>
      <c r="F95" s="243"/>
      <c r="G95" s="243"/>
      <c r="H95" s="242"/>
      <c r="I95" s="370"/>
      <c r="J95" s="371"/>
      <c r="K95" s="371"/>
      <c r="L95" s="371"/>
      <c r="M95" s="371"/>
      <c r="N95" s="371"/>
      <c r="O95" s="371"/>
      <c r="P95" s="371"/>
      <c r="Q95" s="371"/>
      <c r="R95" s="372"/>
    </row>
    <row r="97" spans="1:18" ht="16.5" x14ac:dyDescent="0.3">
      <c r="A97" s="250" t="s">
        <v>158</v>
      </c>
    </row>
    <row r="98" spans="1:18" x14ac:dyDescent="0.2">
      <c r="A98" s="248" t="s">
        <v>139</v>
      </c>
      <c r="B98" s="244"/>
      <c r="C98" s="244"/>
      <c r="D98" s="244"/>
      <c r="E98" s="244"/>
      <c r="F98" s="244"/>
      <c r="G98" s="244"/>
      <c r="H98" s="365"/>
      <c r="I98" s="365"/>
      <c r="J98" s="365"/>
      <c r="K98" s="365"/>
      <c r="L98" s="244"/>
      <c r="M98" s="244"/>
      <c r="N98" s="244"/>
      <c r="O98" s="244"/>
      <c r="P98" s="244"/>
      <c r="Q98" s="244"/>
      <c r="R98" s="244"/>
    </row>
    <row r="99" spans="1:18" ht="13.5" thickBot="1" x14ac:dyDescent="0.25">
      <c r="A99" s="249"/>
      <c r="B99" s="244"/>
      <c r="C99" s="244"/>
      <c r="D99" s="244"/>
      <c r="E99" s="244"/>
      <c r="F99" s="245"/>
      <c r="G99" s="244"/>
      <c r="H99" s="244"/>
      <c r="I99" s="244"/>
      <c r="J99" s="244"/>
      <c r="K99" s="244"/>
      <c r="L99" s="244"/>
      <c r="M99" s="244"/>
      <c r="N99" s="244"/>
      <c r="O99" s="244"/>
      <c r="P99" s="244"/>
      <c r="Q99" s="244"/>
      <c r="R99" s="244"/>
    </row>
    <row r="100" spans="1:18" ht="13.5" thickBot="1" x14ac:dyDescent="0.25">
      <c r="A100" s="248" t="s">
        <v>140</v>
      </c>
      <c r="B100" s="244"/>
      <c r="C100" s="244"/>
      <c r="D100" s="366"/>
      <c r="E100" s="366"/>
      <c r="F100" s="366"/>
      <c r="G100" s="247"/>
      <c r="H100" s="242" t="str">
        <f>IF(D100="Others","Please describe","")</f>
        <v/>
      </c>
      <c r="I100" s="367"/>
      <c r="J100" s="368"/>
      <c r="K100" s="368"/>
      <c r="L100" s="368"/>
      <c r="M100" s="368"/>
      <c r="N100" s="368"/>
      <c r="O100" s="368"/>
      <c r="P100" s="368"/>
      <c r="Q100" s="368"/>
      <c r="R100" s="369"/>
    </row>
    <row r="101" spans="1:18" ht="13.5" thickBot="1" x14ac:dyDescent="0.25">
      <c r="A101" s="246"/>
      <c r="B101" s="246"/>
      <c r="C101" s="246"/>
      <c r="D101" s="245"/>
      <c r="E101" s="244"/>
      <c r="F101" s="243"/>
      <c r="G101" s="243"/>
      <c r="H101" s="242"/>
      <c r="I101" s="370"/>
      <c r="J101" s="371"/>
      <c r="K101" s="371"/>
      <c r="L101" s="371"/>
      <c r="M101" s="371"/>
      <c r="N101" s="371"/>
      <c r="O101" s="371"/>
      <c r="P101" s="371"/>
      <c r="Q101" s="371"/>
      <c r="R101" s="372"/>
    </row>
    <row r="103" spans="1:18" ht="16.5" x14ac:dyDescent="0.3">
      <c r="A103" s="250" t="s">
        <v>159</v>
      </c>
    </row>
    <row r="104" spans="1:18" x14ac:dyDescent="0.2">
      <c r="A104" s="248" t="s">
        <v>139</v>
      </c>
      <c r="B104" s="244"/>
      <c r="C104" s="244"/>
      <c r="D104" s="244"/>
      <c r="E104" s="244"/>
      <c r="F104" s="244"/>
      <c r="G104" s="244"/>
      <c r="H104" s="365"/>
      <c r="I104" s="365"/>
      <c r="J104" s="365"/>
      <c r="K104" s="365"/>
      <c r="L104" s="244"/>
      <c r="M104" s="244"/>
      <c r="N104" s="244"/>
      <c r="O104" s="244"/>
      <c r="P104" s="244"/>
      <c r="Q104" s="244"/>
      <c r="R104" s="244"/>
    </row>
    <row r="105" spans="1:18" ht="13.5" thickBot="1" x14ac:dyDescent="0.25">
      <c r="A105" s="249"/>
      <c r="B105" s="244"/>
      <c r="C105" s="244"/>
      <c r="D105" s="244"/>
      <c r="E105" s="244"/>
      <c r="F105" s="245"/>
      <c r="G105" s="244"/>
      <c r="H105" s="244"/>
      <c r="I105" s="244"/>
      <c r="J105" s="244"/>
      <c r="K105" s="244"/>
      <c r="L105" s="244"/>
      <c r="M105" s="244"/>
      <c r="N105" s="244"/>
      <c r="O105" s="244"/>
      <c r="P105" s="244"/>
      <c r="Q105" s="244"/>
      <c r="R105" s="244"/>
    </row>
    <row r="106" spans="1:18" ht="13.5" thickBot="1" x14ac:dyDescent="0.25">
      <c r="A106" s="248" t="s">
        <v>140</v>
      </c>
      <c r="B106" s="244"/>
      <c r="C106" s="244"/>
      <c r="D106" s="366"/>
      <c r="E106" s="366"/>
      <c r="F106" s="366"/>
      <c r="G106" s="247"/>
      <c r="H106" s="242" t="str">
        <f>IF(D106="Others","Please describe","")</f>
        <v/>
      </c>
      <c r="I106" s="367"/>
      <c r="J106" s="368"/>
      <c r="K106" s="368"/>
      <c r="L106" s="368"/>
      <c r="M106" s="368"/>
      <c r="N106" s="368"/>
      <c r="O106" s="368"/>
      <c r="P106" s="368"/>
      <c r="Q106" s="368"/>
      <c r="R106" s="369"/>
    </row>
    <row r="107" spans="1:18" ht="13.5" thickBot="1" x14ac:dyDescent="0.25">
      <c r="A107" s="246"/>
      <c r="B107" s="246"/>
      <c r="C107" s="246"/>
      <c r="D107" s="245"/>
      <c r="E107" s="244"/>
      <c r="F107" s="243"/>
      <c r="G107" s="243"/>
      <c r="H107" s="242"/>
      <c r="I107" s="370"/>
      <c r="J107" s="371"/>
      <c r="K107" s="371"/>
      <c r="L107" s="371"/>
      <c r="M107" s="371"/>
      <c r="N107" s="371"/>
      <c r="O107" s="371"/>
      <c r="P107" s="371"/>
      <c r="Q107" s="371"/>
      <c r="R107" s="372"/>
    </row>
  </sheetData>
  <mergeCells count="42">
    <mergeCell ref="A1:R1"/>
    <mergeCell ref="A2:R2"/>
    <mergeCell ref="A6:C6"/>
    <mergeCell ref="H8:K8"/>
    <mergeCell ref="D10:F10"/>
    <mergeCell ref="I10:R11"/>
    <mergeCell ref="B13:F13"/>
    <mergeCell ref="I13:R14"/>
    <mergeCell ref="A16:R16"/>
    <mergeCell ref="A17:R22"/>
    <mergeCell ref="A24:R24"/>
    <mergeCell ref="A25:R29"/>
    <mergeCell ref="A31:R36"/>
    <mergeCell ref="A38:R45"/>
    <mergeCell ref="M54:O54"/>
    <mergeCell ref="H57:K57"/>
    <mergeCell ref="D59:F59"/>
    <mergeCell ref="I59:R60"/>
    <mergeCell ref="H63:K63"/>
    <mergeCell ref="D65:F65"/>
    <mergeCell ref="I65:R66"/>
    <mergeCell ref="H68:K68"/>
    <mergeCell ref="D70:F70"/>
    <mergeCell ref="I70:R71"/>
    <mergeCell ref="H74:K74"/>
    <mergeCell ref="D76:F76"/>
    <mergeCell ref="I76:R77"/>
    <mergeCell ref="H80:K80"/>
    <mergeCell ref="D82:F82"/>
    <mergeCell ref="I82:R83"/>
    <mergeCell ref="H86:K86"/>
    <mergeCell ref="D88:F88"/>
    <mergeCell ref="I88:R89"/>
    <mergeCell ref="H104:K104"/>
    <mergeCell ref="D106:F106"/>
    <mergeCell ref="I106:R107"/>
    <mergeCell ref="H92:K92"/>
    <mergeCell ref="D94:F94"/>
    <mergeCell ref="I94:R95"/>
    <mergeCell ref="H98:K98"/>
    <mergeCell ref="D100:F100"/>
    <mergeCell ref="I100:R101"/>
  </mergeCells>
  <conditionalFormatting sqref="I10:R11">
    <cfRule type="expression" dxfId="59" priority="11" stopIfTrue="1">
      <formula>$D$10="Others"</formula>
    </cfRule>
  </conditionalFormatting>
  <conditionalFormatting sqref="I13:R14">
    <cfRule type="expression" dxfId="58" priority="10" stopIfTrue="1">
      <formula>$B$13="Others"</formula>
    </cfRule>
  </conditionalFormatting>
  <conditionalFormatting sqref="I59:R60">
    <cfRule type="expression" dxfId="57" priority="9" stopIfTrue="1">
      <formula>$D$59="Others"</formula>
    </cfRule>
  </conditionalFormatting>
  <conditionalFormatting sqref="I65:R66">
    <cfRule type="expression" dxfId="56" priority="8" stopIfTrue="1">
      <formula>$D65="Others"</formula>
    </cfRule>
  </conditionalFormatting>
  <conditionalFormatting sqref="I70:R71">
    <cfRule type="expression" dxfId="55" priority="7" stopIfTrue="1">
      <formula>$D70="Others"</formula>
    </cfRule>
  </conditionalFormatting>
  <conditionalFormatting sqref="I76:R77">
    <cfRule type="expression" dxfId="54" priority="6" stopIfTrue="1">
      <formula>$D76="Others"</formula>
    </cfRule>
  </conditionalFormatting>
  <conditionalFormatting sqref="I82:R83">
    <cfRule type="expression" dxfId="53" priority="5" stopIfTrue="1">
      <formula>$D82="Others"</formula>
    </cfRule>
  </conditionalFormatting>
  <conditionalFormatting sqref="I88:R89">
    <cfRule type="expression" dxfId="52" priority="4" stopIfTrue="1">
      <formula>$D88="Others"</formula>
    </cfRule>
  </conditionalFormatting>
  <conditionalFormatting sqref="I94:R95">
    <cfRule type="expression" dxfId="51" priority="3" stopIfTrue="1">
      <formula>$D94="Others"</formula>
    </cfRule>
  </conditionalFormatting>
  <conditionalFormatting sqref="I100:R101">
    <cfRule type="expression" dxfId="50" priority="2" stopIfTrue="1">
      <formula>$D100="Others"</formula>
    </cfRule>
  </conditionalFormatting>
  <conditionalFormatting sqref="I106:R107">
    <cfRule type="expression" dxfId="49" priority="1" stopIfTrue="1">
      <formula>$D106="Others"</formula>
    </cfRule>
  </conditionalFormatting>
  <conditionalFormatting sqref="F4">
    <cfRule type="expression" dxfId="48" priority="12" stopIfTrue="1">
      <formula>$D$4&gt;1</formula>
    </cfRule>
  </conditionalFormatting>
  <conditionalFormatting sqref="A56:A59">
    <cfRule type="expression" dxfId="47" priority="13" stopIfTrue="1">
      <formula>$D$4&gt;=2</formula>
    </cfRule>
  </conditionalFormatting>
  <conditionalFormatting sqref="H57:K57 D59:F59">
    <cfRule type="expression" dxfId="46" priority="14" stopIfTrue="1">
      <formula>$D$4&gt;=2</formula>
    </cfRule>
  </conditionalFormatting>
  <conditionalFormatting sqref="A62:A65">
    <cfRule type="expression" dxfId="45" priority="15" stopIfTrue="1">
      <formula>$D$4&gt;=3</formula>
    </cfRule>
  </conditionalFormatting>
  <conditionalFormatting sqref="H63:K63 D65:F65">
    <cfRule type="expression" dxfId="44" priority="16" stopIfTrue="1">
      <formula>$D$4&gt;=3</formula>
    </cfRule>
  </conditionalFormatting>
  <conditionalFormatting sqref="A67:A70">
    <cfRule type="expression" dxfId="43" priority="17" stopIfTrue="1">
      <formula>$D$4&gt;=4</formula>
    </cfRule>
  </conditionalFormatting>
  <conditionalFormatting sqref="H68:K68 D70:F70">
    <cfRule type="expression" dxfId="42" priority="18" stopIfTrue="1">
      <formula>$D$4&gt;=4</formula>
    </cfRule>
  </conditionalFormatting>
  <conditionalFormatting sqref="A73:A76">
    <cfRule type="expression" dxfId="41" priority="19" stopIfTrue="1">
      <formula>$D$4&gt;=5</formula>
    </cfRule>
  </conditionalFormatting>
  <conditionalFormatting sqref="H74:K74 D76:F76">
    <cfRule type="expression" dxfId="40" priority="20" stopIfTrue="1">
      <formula>$D$4&gt;=5</formula>
    </cfRule>
  </conditionalFormatting>
  <conditionalFormatting sqref="A79:A82">
    <cfRule type="expression" dxfId="39" priority="21" stopIfTrue="1">
      <formula>$D$4&gt;=6</formula>
    </cfRule>
  </conditionalFormatting>
  <conditionalFormatting sqref="H80:K80 D82:F82">
    <cfRule type="expression" dxfId="38" priority="22" stopIfTrue="1">
      <formula>$D$4&gt;=6</formula>
    </cfRule>
  </conditionalFormatting>
  <conditionalFormatting sqref="A85:A88">
    <cfRule type="expression" dxfId="37" priority="23" stopIfTrue="1">
      <formula>$D$4&gt;=7</formula>
    </cfRule>
  </conditionalFormatting>
  <conditionalFormatting sqref="H86:K86 D88:F88">
    <cfRule type="expression" dxfId="36" priority="24" stopIfTrue="1">
      <formula>$D$4&gt;=7</formula>
    </cfRule>
  </conditionalFormatting>
  <conditionalFormatting sqref="A91:A94">
    <cfRule type="expression" dxfId="35" priority="25" stopIfTrue="1">
      <formula>$D$4&gt;=8</formula>
    </cfRule>
  </conditionalFormatting>
  <conditionalFormatting sqref="H92:K92 D94:F94">
    <cfRule type="expression" dxfId="34" priority="26" stopIfTrue="1">
      <formula>$D$4&gt;=8</formula>
    </cfRule>
  </conditionalFormatting>
  <conditionalFormatting sqref="A97:A100">
    <cfRule type="expression" dxfId="33" priority="27" stopIfTrue="1">
      <formula>$D$4&gt;=9</formula>
    </cfRule>
  </conditionalFormatting>
  <conditionalFormatting sqref="H98:K98 D100:F100">
    <cfRule type="expression" dxfId="32" priority="28" stopIfTrue="1">
      <formula>$D$4&gt;=9</formula>
    </cfRule>
  </conditionalFormatting>
  <conditionalFormatting sqref="A103:A106">
    <cfRule type="expression" dxfId="31" priority="29" stopIfTrue="1">
      <formula>$D$4&gt;=10</formula>
    </cfRule>
  </conditionalFormatting>
  <conditionalFormatting sqref="H104:K104 D106:F106">
    <cfRule type="expression" dxfId="30" priority="30" stopIfTrue="1">
      <formula>$D$4&gt;=10</formula>
    </cfRule>
  </conditionalFormatting>
  <dataValidations count="3">
    <dataValidation type="list" allowBlank="1" showInputMessage="1" showErrorMessage="1" sqref="D10:F10 D59:F59 D65:F65 D70:F70 D76:F76 D82:F82 D88:F88 D94:F94 D100:F100 D106:F106">
      <formula1>"Transport - water,Transport - land,Transport - air,Seismic operations,Production Operations,Administrative,Maintenance, inspection,Heavy equipment operation,Drilling,Diving,Construction,Others"</formula1>
    </dataValidation>
    <dataValidation type="list" allowBlank="1" showInputMessage="1" showErrorMessage="1" sqref="H104:K104 H57:K57 H63:K63 H68:K68 H74:K74 H80:K80 H86:K86 H92:K92 H98:K98 H8">
      <formula1>"E&amp;P (onshore), E&amp;P (offshore), Transport-pipelines for liquids,Transport-pipelines for gases,Transport-pipelines not separated,Transport-maritime,Distribution,Others"</formula1>
    </dataValidation>
    <dataValidation type="list" allowBlank="1" showInputMessage="1" showErrorMessage="1" sqref="B13:F13">
      <formula1>"Motor Vehicle,Other transportations,Fires and explosions,Drowning,Caught in or between,Struck by equipment,Fall,Toxic gas or liquid,Electrocution,Confined spaces,Assault or violent act,Pressure releases,Others"</formula1>
    </dataValidation>
  </dataValidations>
  <pageMargins left="0.28999999999999998" right="0.14000000000000001" top="0.27" bottom="0.51" header="0" footer="0"/>
  <pageSetup paperSize="9" scale="81" orientation="portrait" horizontalDpi="360" verticalDpi="360" r:id="rId1"/>
  <headerFooter alignWithMargins="0"/>
  <ignoredErrors>
    <ignoredError sqref="H10 H13 H59 H65 H70 H76 H82 H88 H94 H100 H106"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Cover</vt:lpstr>
      <vt:lpstr>OIC (Company)</vt:lpstr>
      <vt:lpstr>OIC (Contractors)</vt:lpstr>
      <vt:lpstr>OIO (Company)</vt:lpstr>
      <vt:lpstr>OIO (Contractors)</vt:lpstr>
      <vt:lpstr>PI (Company)</vt:lpstr>
      <vt:lpstr>OFI (Company)</vt:lpstr>
      <vt:lpstr>OFI (Contractors)</vt:lpstr>
      <vt:lpstr>SONFI (Company)</vt:lpstr>
      <vt:lpstr>SONFI (Contractors)</vt:lpstr>
      <vt:lpstr>+info</vt:lpstr>
      <vt:lpstr>'+info'!Área_de_impresión</vt:lpstr>
      <vt:lpstr>Cover!Área_de_impresión</vt:lpstr>
      <vt:lpstr>'OFI (Company)'!Área_de_impresión</vt:lpstr>
      <vt:lpstr>'OFI (Contractors)'!Área_de_impresión</vt:lpstr>
      <vt:lpstr>'OIC (Company)'!Área_de_impresión</vt:lpstr>
      <vt:lpstr>'OIC (Contractors)'!Área_de_impresión</vt:lpstr>
      <vt:lpstr>'OIO (Company)'!Área_de_impresión</vt:lpstr>
      <vt:lpstr>'OIO (Contractors)'!Área_de_impresión</vt:lpstr>
      <vt:lpstr>'PI (Company)'!Área_de_impresión</vt:lpstr>
      <vt:lpstr>'SONFI (Company)'!Área_de_impresión</vt:lpstr>
      <vt:lpstr>'SONFI (Contractors)'!Área_de_impresión</vt:lpstr>
    </vt:vector>
  </TitlesOfParts>
  <Company>Ninguna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Alfaro</dc:creator>
  <cp:lastModifiedBy>Pablo Ferragut</cp:lastModifiedBy>
  <cp:lastPrinted>2013-02-27T11:50:05Z</cp:lastPrinted>
  <dcterms:created xsi:type="dcterms:W3CDTF">2002-03-25T13:15:18Z</dcterms:created>
  <dcterms:modified xsi:type="dcterms:W3CDTF">2018-01-30T20:28:06Z</dcterms:modified>
</cp:coreProperties>
</file>